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ngelina.lettieri\Desktop\PROGrammazione. TERZO SETTORE TRIENNIO 2022-2024\linee operative rendicontazione\Allegati\"/>
    </mc:Choice>
  </mc:AlternateContent>
  <bookViews>
    <workbookView xWindow="0" yWindow="0" windowWidth="19884" windowHeight="4536" activeTab="1"/>
  </bookViews>
  <sheets>
    <sheet name="Scheda sintetica riepilogativa" sheetId="10" r:id="rId1"/>
    <sheet name="sez.2" sheetId="11" r:id="rId2"/>
  </sheets>
  <definedNames>
    <definedName name="_xlnm.Print_Area" localSheetId="0">'Scheda sintetica riepilogativa'!$A$1:$J$28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11" l="1"/>
  <c r="F56" i="11"/>
  <c r="F62" i="11" s="1"/>
  <c r="F48" i="11"/>
  <c r="F45" i="11"/>
  <c r="F41" i="11"/>
  <c r="F38" i="11"/>
  <c r="F34" i="11"/>
  <c r="F31" i="11"/>
  <c r="F26" i="11"/>
  <c r="F18" i="11"/>
  <c r="F15" i="11"/>
  <c r="F10" i="11"/>
  <c r="I16" i="10"/>
  <c r="F23" i="11" l="1"/>
  <c r="F29" i="11" s="1"/>
  <c r="F72" i="11"/>
  <c r="F21" i="11"/>
  <c r="F13" i="11"/>
  <c r="F68" i="11" l="1"/>
  <c r="I18" i="10"/>
  <c r="E17" i="10"/>
  <c r="I14" i="10"/>
  <c r="I13" i="10"/>
  <c r="I12" i="10"/>
  <c r="I11" i="10"/>
  <c r="I10" i="10"/>
  <c r="F71" i="11" l="1"/>
  <c r="G75" i="11" s="1"/>
  <c r="G16" i="10"/>
  <c r="G13" i="10"/>
  <c r="G11" i="10"/>
  <c r="G14" i="10"/>
  <c r="G12" i="10"/>
  <c r="G10" i="10"/>
  <c r="H16" i="10"/>
  <c r="D15" i="10"/>
  <c r="H13" i="10"/>
  <c r="H12" i="10"/>
  <c r="H11" i="10"/>
  <c r="H10" i="10"/>
  <c r="G9" i="10"/>
  <c r="H14" i="10"/>
  <c r="I17" i="10"/>
  <c r="D16" i="10"/>
  <c r="D14" i="10"/>
  <c r="D13" i="10"/>
  <c r="D12" i="10"/>
  <c r="D11" i="10"/>
  <c r="D10" i="10"/>
  <c r="D9" i="10"/>
  <c r="C19" i="10"/>
  <c r="G54" i="11" l="1"/>
  <c r="G72" i="11"/>
  <c r="H72" i="11" s="1"/>
  <c r="G69" i="11"/>
  <c r="H69" i="11" s="1"/>
  <c r="G62" i="11"/>
  <c r="H62" i="11" s="1"/>
  <c r="G13" i="11"/>
  <c r="H13" i="11" s="1"/>
  <c r="G21" i="11"/>
  <c r="G67" i="11"/>
  <c r="G71" i="11"/>
  <c r="G29" i="11"/>
  <c r="H29" i="11" s="1"/>
  <c r="G56" i="11"/>
  <c r="H56" i="11" s="1"/>
  <c r="J10" i="10"/>
  <c r="J11" i="10"/>
  <c r="J12" i="10"/>
  <c r="J13" i="10"/>
  <c r="J14" i="10"/>
  <c r="H9" i="10" l="1"/>
  <c r="I19" i="10" l="1"/>
  <c r="J9" i="10" l="1"/>
  <c r="J16" i="10" l="1"/>
  <c r="J15" i="10"/>
  <c r="D17" i="10" l="1"/>
  <c r="J17" i="10"/>
</calcChain>
</file>

<file path=xl/sharedStrings.xml><?xml version="1.0" encoding="utf-8"?>
<sst xmlns="http://schemas.openxmlformats.org/spreadsheetml/2006/main" count="183" uniqueCount="132">
  <si>
    <t>Voce di spesa</t>
  </si>
  <si>
    <t>A</t>
  </si>
  <si>
    <t>Descrizione</t>
  </si>
  <si>
    <t>B</t>
  </si>
  <si>
    <t>C</t>
  </si>
  <si>
    <t>D</t>
  </si>
  <si>
    <t xml:space="preserve">Progetto: </t>
  </si>
  <si>
    <t xml:space="preserve">Ente Proponente : </t>
  </si>
  <si>
    <t>% su totale</t>
  </si>
  <si>
    <t>Promozione, informazione, sensibilizzazione</t>
  </si>
  <si>
    <t>Segreteria, coordinamento e monitoraggio di progetto (max 10% del totale progetto)</t>
  </si>
  <si>
    <t>Funzionamento e gestione del progetto</t>
  </si>
  <si>
    <t>E</t>
  </si>
  <si>
    <t>Affidamento attività a soggetti esterni delegati (max 30% del totale progetto)</t>
  </si>
  <si>
    <t>F</t>
  </si>
  <si>
    <t>Altre voci di costo</t>
  </si>
  <si>
    <t>Spese generali di funzionamento (max 10% totale progetto)</t>
  </si>
  <si>
    <t>Budget approvato</t>
  </si>
  <si>
    <t>variazione in aumento</t>
  </si>
  <si>
    <t>variazione in diminuzione</t>
  </si>
  <si>
    <t>Nuova % sul totale</t>
  </si>
  <si>
    <t>Finanziato con Fondo per il finanziamento di progetti e attività di interesse generale nel terzo settore</t>
  </si>
  <si>
    <t>variazione in % (-)</t>
  </si>
  <si>
    <t>variazione in % (+)</t>
  </si>
  <si>
    <t>Rimodulazione progetto - Allegato 11</t>
  </si>
  <si>
    <t>TOTALE SPESE DIRETTE DI PROGETTO (A+B+C+D+E+F)</t>
  </si>
  <si>
    <t>G</t>
  </si>
  <si>
    <t>TOTALE PROGETTO (A+B+C+D+E+F+G)</t>
  </si>
  <si>
    <t>Compilare solo le parti in giallo</t>
  </si>
  <si>
    <t>_______________________________________________</t>
  </si>
  <si>
    <t>___________________________</t>
  </si>
  <si>
    <t>( Luogo e data)</t>
  </si>
  <si>
    <t>Il  Legale Rappresentante</t>
  </si>
  <si>
    <t>(Timbro e firma)</t>
  </si>
  <si>
    <t>Budget Rimodulato</t>
  </si>
  <si>
    <t>% risorse aggiuntive dell' Ente</t>
  </si>
  <si>
    <t>TOTALE IMPORTO RISORSE AGGIUNTIVE DELL'ENTE</t>
  </si>
  <si>
    <t>REGIONE BASILICATA - DIREZIONE GENERALE PER LA SALUTE, LE POLITICHE DELLA PERSONA E IL PNRR- UFFICIO SISTEMI DI WELFARE</t>
  </si>
  <si>
    <t>Avviso per il finanziamento di progetti di rilevanza locale di cui agli artt. 72 e 73 del d. lgs. n. 117/2017 “codice del terzo settore”, promossi da organizzazioni di volontariato, associazioni di promozione sociale e fondazioni del terzo settore in base all’accordo di programma (ADP) 2022-2024 sottoscritto tra il Ministero del lavoro e delle politiche sociali e la Regione Basilicata</t>
  </si>
  <si>
    <t xml:space="preserve">Progettazione (max 5% del totale) </t>
  </si>
  <si>
    <t xml:space="preserve"> </t>
  </si>
  <si>
    <t>si</t>
  </si>
  <si>
    <t>no</t>
  </si>
  <si>
    <t xml:space="preserve">In partenariato con: </t>
  </si>
  <si>
    <t>Sezione 2 - Dettaglio delle Macrovoci di Spesa</t>
  </si>
  <si>
    <t>Cod Macrovoce</t>
  </si>
  <si>
    <t>Cod Dettaglio Spesa</t>
  </si>
  <si>
    <t>Specifica dettaglio spesa</t>
  </si>
  <si>
    <t>Descrizione Voce di Costo</t>
  </si>
  <si>
    <t xml:space="preserve">Importi </t>
  </si>
  <si>
    <t>Importi totali macrovoce</t>
  </si>
  <si>
    <t xml:space="preserve">Progettazione </t>
  </si>
  <si>
    <t>A.1</t>
  </si>
  <si>
    <t>Risorse Umane  (N.B.: A.1+E.1 max 5% del totale progetto)</t>
  </si>
  <si>
    <t>A.1.1</t>
  </si>
  <si>
    <t>specificare tipologia risorsa umana e numero di risorse impiegate*</t>
  </si>
  <si>
    <t>A.1..</t>
  </si>
  <si>
    <t>Totale spese Progettazione</t>
  </si>
  <si>
    <t>B.1</t>
  </si>
  <si>
    <t>Risorse Umane</t>
  </si>
  <si>
    <t>B.1.1</t>
  </si>
  <si>
    <t>B.1..</t>
  </si>
  <si>
    <t>B.2</t>
  </si>
  <si>
    <t>Acquisto beni e servizi strumentali ed accessori</t>
  </si>
  <si>
    <t>B.2.1</t>
  </si>
  <si>
    <t>specificare quantità e tipologia di beni/servizi strumentali ed accessori*</t>
  </si>
  <si>
    <t>B.2..</t>
  </si>
  <si>
    <t>Totale spese Promozione, informazione, sensibilizzazione</t>
  </si>
  <si>
    <t xml:space="preserve">C </t>
  </si>
  <si>
    <t>C.1</t>
  </si>
  <si>
    <t>C.1.2</t>
  </si>
  <si>
    <t>C.1..</t>
  </si>
  <si>
    <t>C.2</t>
  </si>
  <si>
    <t>C.2.1</t>
  </si>
  <si>
    <t>C.2..</t>
  </si>
  <si>
    <t>Totale spese Segreteria, coordinamento e monitoraggio di progetto</t>
  </si>
  <si>
    <t>D.1</t>
  </si>
  <si>
    <t>D.2</t>
  </si>
  <si>
    <t>Acquisto beni e servizi strumentali ed accessori;</t>
  </si>
  <si>
    <t>D.2.1</t>
  </si>
  <si>
    <t>specificare tipologia di costo e quantità*</t>
  </si>
  <si>
    <t>D.2.2</t>
  </si>
  <si>
    <t>D.2..</t>
  </si>
  <si>
    <t>D.3</t>
  </si>
  <si>
    <t>Attrezzature (acquisto, noleggio, ammortamenti)</t>
  </si>
  <si>
    <t>D.3.1</t>
  </si>
  <si>
    <t>D.4</t>
  </si>
  <si>
    <t>Materiale didattico</t>
  </si>
  <si>
    <t>D.4.1</t>
  </si>
  <si>
    <t>D.4..</t>
  </si>
  <si>
    <t>D.5</t>
  </si>
  <si>
    <t>Fideiussione</t>
  </si>
  <si>
    <t>D.6</t>
  </si>
  <si>
    <t>Spese di viaggio, vitto e alloggio risorse umane</t>
  </si>
  <si>
    <t>D.6.1</t>
  </si>
  <si>
    <t>D.6..</t>
  </si>
  <si>
    <t>D.7</t>
  </si>
  <si>
    <t>Spese di viaggio, vitto e alloggio destinatari</t>
  </si>
  <si>
    <t>D.7.1</t>
  </si>
  <si>
    <t>D.7..</t>
  </si>
  <si>
    <t>D.8</t>
  </si>
  <si>
    <t>Assicurazione volontari per responsabilità civile verso terzi all'attività svolta nel progetto/iniziativa</t>
  </si>
  <si>
    <t>D.8.1</t>
  </si>
  <si>
    <t>Assicurazione volontari contro infortuni e malattie connesse all'attività svolta nel progetto/iniziativa</t>
  </si>
  <si>
    <t>D.9</t>
  </si>
  <si>
    <t>Assicurazione destinatari</t>
  </si>
  <si>
    <t>Totale spese Funzionamento e gestione del progetto</t>
  </si>
  <si>
    <t>E.1</t>
  </si>
  <si>
    <t>Progettazione (N.B.: A.1+E.1 max 5% del totale progetto)</t>
  </si>
  <si>
    <t>E.1.1</t>
  </si>
  <si>
    <t>E.1..</t>
  </si>
  <si>
    <t>E.2</t>
  </si>
  <si>
    <t>Formazione</t>
  </si>
  <si>
    <t>E.3</t>
  </si>
  <si>
    <t>Ricerca</t>
  </si>
  <si>
    <t>E.4</t>
  </si>
  <si>
    <t>Altro</t>
  </si>
  <si>
    <t>Totale spese affidamento attività a soggetti esterni delegati</t>
  </si>
  <si>
    <r>
      <t>Altre voci di costo (</t>
    </r>
    <r>
      <rPr>
        <b/>
        <i/>
        <sz val="12"/>
        <color indexed="8"/>
        <rFont val="Times New Roman"/>
        <family val="1"/>
      </rPr>
      <t>solo per voci non già elencate nel piano e da dettagliare ANALITICAMENTE</t>
    </r>
    <r>
      <rPr>
        <b/>
        <sz val="12"/>
        <color indexed="8"/>
        <rFont val="Times New Roman"/>
        <family val="1"/>
      </rPr>
      <t>)</t>
    </r>
  </si>
  <si>
    <t>F.1</t>
  </si>
  <si>
    <t>….</t>
  </si>
  <si>
    <t>F.2</t>
  </si>
  <si>
    <t>F.3</t>
  </si>
  <si>
    <t xml:space="preserve">…. </t>
  </si>
  <si>
    <t>Totale spese per altre voci di costo</t>
  </si>
  <si>
    <t xml:space="preserve">TOTALE SPESE DIRETTE DI PROGETTO (A+B+C+D+E+F) </t>
  </si>
  <si>
    <t>Spese generali di funzionamento (max 10% del totale di progetto)</t>
  </si>
  <si>
    <t>TOTALE SPESE DI PROGETTO (A+B+C+D+E+F+G)</t>
  </si>
  <si>
    <t>di cui Progettazione totale (A.1+E.1) max 5% del totale progetto)</t>
  </si>
  <si>
    <t>TOTALE IMPORTO RISORSE AGGIUNTIVE DELL'ENTE PROPONENTE 
(Valorizzazione del volontariato come calcolato nel paragrafo 16 Formulario di progetto)</t>
  </si>
  <si>
    <t xml:space="preserve">% </t>
  </si>
  <si>
    <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</si>
</sst>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quot;_-;\-* #,##0.00\ &quot;€&quot;_-;_-* &quot;-&quot;??\ &quot;€&quot;_-;_-@_-"/>
    <numFmt numFmtId="43" formatCode="_-* #,##0.00_-;\-* #,##0.00_-;_-* &quot;-&quot;??_-;_-@_-"/>
    <numFmt numFmtId="164" formatCode="_-&quot;€&quot;\ * #,##0.00_-;\-&quot;€&quot;\ * #,##0.00_-;_-&quot;€&quot;\ * &quot;-&quot;??_-;_-@_-"/>
    <numFmt numFmtId="165" formatCode="0.0%"/>
    <numFmt numFmtId="166" formatCode="0.0000%"/>
    <numFmt numFmtId="167" formatCode="&quot; &quot;[$€-410]&quot; &quot;#,##0.00&quot; &quot;;&quot;-&quot;[$€-410]&quot; &quot;#,##0.00&quot; &quot;;&quot; &quot;[$€-410]&quot; -&quot;00&quot; &quot;;&quot; &quot;@&quot; &quot;"/>
    <numFmt numFmtId="168" formatCode="d\-mmm\-yy"/>
    <numFmt numFmtId="169" formatCode="_-&quot;L.&quot;\ * #,##0.00_-;\-&quot;L.&quot;\ * #,##0.00_-;_-&quot;L.&quot;\ * &quot;-&quot;??_-;_-@_-"/>
    <numFmt numFmtId="170" formatCode="&quot; L. &quot;#,##0.00&quot; &quot;;&quot;-L. &quot;#,##0.00&quot; &quot;;&quot; L. -&quot;00&quot; &quot;;&quot; &quot;@&quot; &quot;"/>
    <numFmt numFmtId="171" formatCode="&quot; &quot;[$€-402]&quot; &quot;#,##0.00&quot; &quot;;&quot;-&quot;[$€-402]&quot; &quot;#,##0.00&quot; &quot;;&quot; &quot;[$€-402]&quot; -&quot;00&quot; &quot;;&quot; &quot;@&quot; &quot;"/>
    <numFmt numFmtId="172" formatCode="hh&quot;:&quot;mm"/>
    <numFmt numFmtId="173" formatCode="#,##0.00\ &quot;€&quot;"/>
    <numFmt numFmtId="174" formatCode="&quot; &quot;#,##0.00&quot; &quot;[$€-410]&quot; &quot;;&quot;-&quot;#,##0.00&quot; &quot;[$€-410]&quot; &quot;;&quot; -&quot;00&quot; &quot;[$€-410]&quot; &quot;;&quot; &quot;@&quot; &quot;"/>
    <numFmt numFmtId="175" formatCode="#,##0.00\ [$€-803]"/>
  </numFmts>
  <fonts count="33" x14ac:knownFonts="1">
    <font>
      <sz val="10"/>
      <name val="Arial"/>
    </font>
    <font>
      <sz val="10"/>
      <name val="Arial"/>
      <family val="2"/>
    </font>
    <font>
      <b/>
      <sz val="12"/>
      <name val="Times New Roman"/>
      <family val="1"/>
    </font>
    <font>
      <sz val="10"/>
      <name val="Times New Roman"/>
      <family val="1"/>
    </font>
    <font>
      <b/>
      <sz val="14"/>
      <name val="Times New Roman"/>
      <family val="1"/>
    </font>
    <font>
      <sz val="12"/>
      <name val="Times New Roman"/>
      <family val="1"/>
    </font>
    <font>
      <sz val="11"/>
      <name val="Times New Roman"/>
      <family val="1"/>
    </font>
    <font>
      <sz val="10"/>
      <name val="Arial"/>
      <family val="2"/>
    </font>
    <font>
      <b/>
      <sz val="12"/>
      <color rgb="FF000000"/>
      <name val="Times New Roman"/>
      <family val="1"/>
    </font>
    <font>
      <b/>
      <sz val="14"/>
      <color rgb="FF000000"/>
      <name val="Times New Roman"/>
      <family val="1"/>
    </font>
    <font>
      <sz val="14"/>
      <color rgb="FF000000"/>
      <name val="Times New Roman"/>
      <family val="1"/>
    </font>
    <font>
      <sz val="10"/>
      <color rgb="FF000000"/>
      <name val="Arial"/>
      <family val="2"/>
    </font>
    <font>
      <sz val="10"/>
      <name val="Arial"/>
      <family val="2"/>
    </font>
    <font>
      <sz val="8"/>
      <name val="Arial"/>
      <family val="2"/>
    </font>
    <font>
      <b/>
      <sz val="11"/>
      <color rgb="FF000000"/>
      <name val="Times New Roman"/>
      <family val="1"/>
    </font>
    <font>
      <b/>
      <sz val="10"/>
      <color rgb="FFFF0000"/>
      <name val="Arial"/>
      <family val="2"/>
    </font>
    <font>
      <b/>
      <sz val="10"/>
      <name val="Times New Roman"/>
      <family val="1"/>
    </font>
    <font>
      <b/>
      <sz val="11"/>
      <color indexed="8"/>
      <name val="Times New Roman"/>
      <family val="1"/>
    </font>
    <font>
      <b/>
      <sz val="10"/>
      <color rgb="FF000000"/>
      <name val="Times New Roman"/>
      <family val="1"/>
    </font>
    <font>
      <b/>
      <sz val="12"/>
      <color rgb="FFFFFFFF"/>
      <name val="Times New Roman"/>
      <family val="1"/>
    </font>
    <font>
      <b/>
      <sz val="9"/>
      <color rgb="FF000000"/>
      <name val="Times New Roman"/>
      <family val="1"/>
    </font>
    <font>
      <sz val="9"/>
      <color rgb="FF000000"/>
      <name val="Times New Roman"/>
      <family val="1"/>
    </font>
    <font>
      <sz val="12"/>
      <color rgb="FF000000"/>
      <name val="Times New Roman"/>
      <family val="1"/>
    </font>
    <font>
      <sz val="10"/>
      <color rgb="FF000000"/>
      <name val="Times New Roman"/>
      <family val="1"/>
    </font>
    <font>
      <sz val="12"/>
      <color rgb="FFFF0000"/>
      <name val="Times New Roman"/>
      <family val="1"/>
    </font>
    <font>
      <i/>
      <sz val="12"/>
      <name val="Times New Roman"/>
      <family val="1"/>
    </font>
    <font>
      <b/>
      <sz val="12"/>
      <color rgb="FFFF0000"/>
      <name val="Times New Roman"/>
      <family val="1"/>
    </font>
    <font>
      <b/>
      <i/>
      <sz val="12"/>
      <color indexed="8"/>
      <name val="Times New Roman"/>
      <family val="1"/>
    </font>
    <font>
      <b/>
      <sz val="12"/>
      <color indexed="8"/>
      <name val="Times New Roman"/>
      <family val="1"/>
    </font>
    <font>
      <sz val="11"/>
      <color rgb="FF000000"/>
      <name val="Times New Roman"/>
      <family val="1"/>
    </font>
    <font>
      <i/>
      <sz val="12"/>
      <color rgb="FF000000"/>
      <name val="Times New Roman"/>
      <family val="1"/>
    </font>
    <font>
      <i/>
      <sz val="10"/>
      <color rgb="FF000000"/>
      <name val="Times New Roman"/>
      <family val="1"/>
    </font>
    <font>
      <b/>
      <sz val="11"/>
      <color rgb="FFFF0000"/>
      <name val="Times New Roman"/>
      <family val="1"/>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B7DEE8"/>
        <bgColor rgb="FFB7DEE8"/>
      </patternFill>
    </fill>
    <fill>
      <patternFill patternType="solid">
        <fgColor theme="5" tint="0.59999389629810485"/>
        <bgColor indexed="64"/>
      </patternFill>
    </fill>
    <fill>
      <patternFill patternType="solid">
        <fgColor theme="0"/>
        <bgColor rgb="FFB7DEE8"/>
      </patternFill>
    </fill>
    <fill>
      <patternFill patternType="solid">
        <fgColor rgb="FFFFFF00"/>
        <bgColor indexed="64"/>
      </patternFill>
    </fill>
    <fill>
      <patternFill patternType="solid">
        <fgColor theme="9" tint="0.79998168889431442"/>
        <bgColor indexed="64"/>
      </patternFill>
    </fill>
    <fill>
      <patternFill patternType="solid">
        <fgColor theme="9" tint="0.79998168889431442"/>
        <bgColor rgb="FFB7DEE8"/>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indexed="64"/>
      </left>
      <right style="medium">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style="thin">
        <color indexed="64"/>
      </left>
      <right style="thin">
        <color rgb="FF000000"/>
      </right>
      <top style="thin">
        <color rgb="FF000000"/>
      </top>
      <bottom style="thin">
        <color indexed="64"/>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7" fillId="0" borderId="0" applyFont="0" applyFill="0" applyBorder="0" applyAlignment="0" applyProtection="0"/>
    <xf numFmtId="167" fontId="11" fillId="0" borderId="0" applyFont="0" applyFill="0" applyBorder="0" applyAlignment="0" applyProtection="0"/>
    <xf numFmtId="9" fontId="12" fillId="0" borderId="0" applyFont="0" applyFill="0" applyBorder="0" applyAlignment="0" applyProtection="0"/>
    <xf numFmtId="169" fontId="12" fillId="0" borderId="0" applyFont="0" applyFill="0" applyBorder="0" applyAlignment="0" applyProtection="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11" fillId="0" borderId="0" applyFont="0" applyFill="0" applyBorder="0" applyAlignment="0" applyProtection="0"/>
    <xf numFmtId="170" fontId="11" fillId="0" borderId="0" applyFont="0" applyFill="0" applyBorder="0" applyAlignment="0" applyProtection="0"/>
  </cellStyleXfs>
  <cellXfs count="261">
    <xf numFmtId="0" fontId="0" fillId="0" borderId="0" xfId="0"/>
    <xf numFmtId="1"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10" fontId="9" fillId="0" borderId="0" xfId="2" applyNumberFormat="1" applyFont="1" applyFill="1" applyAlignment="1" applyProtection="1">
      <alignment vertical="center"/>
      <protection locked="0"/>
    </xf>
    <xf numFmtId="10" fontId="5" fillId="0" borderId="1" xfId="4" applyNumberFormat="1" applyFont="1" applyBorder="1" applyAlignment="1" applyProtection="1">
      <alignment vertical="center"/>
    </xf>
    <xf numFmtId="164" fontId="2" fillId="2" borderId="1" xfId="0" applyNumberFormat="1" applyFont="1" applyFill="1" applyBorder="1" applyAlignment="1">
      <alignment vertical="center"/>
    </xf>
    <xf numFmtId="10" fontId="2" fillId="0" borderId="1" xfId="4" applyNumberFormat="1" applyFont="1" applyBorder="1" applyAlignment="1" applyProtection="1">
      <alignment vertical="center"/>
    </xf>
    <xf numFmtId="0" fontId="8" fillId="0" borderId="0" xfId="0" applyFont="1" applyAlignment="1" applyProtection="1">
      <alignment vertical="center"/>
      <protection locked="0"/>
    </xf>
    <xf numFmtId="49" fontId="8" fillId="0" borderId="0" xfId="0" applyNumberFormat="1" applyFont="1" applyAlignment="1" applyProtection="1">
      <alignment horizontal="center"/>
      <protection locked="0"/>
    </xf>
    <xf numFmtId="49" fontId="8" fillId="0" borderId="0" xfId="0" applyNumberFormat="1" applyFont="1" applyAlignment="1" applyProtection="1">
      <alignment wrapText="1"/>
      <protection locked="0"/>
    </xf>
    <xf numFmtId="168" fontId="8" fillId="0" borderId="0" xfId="0" applyNumberFormat="1" applyFont="1" applyAlignment="1" applyProtection="1">
      <alignment horizont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49" fontId="4"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165" fontId="4" fillId="0" borderId="0" xfId="2" applyNumberFormat="1" applyFont="1" applyAlignment="1" applyProtection="1">
      <alignment vertical="center"/>
      <protection locked="0"/>
    </xf>
    <xf numFmtId="165" fontId="6" fillId="0" borderId="0" xfId="2" applyNumberFormat="1" applyFont="1" applyFill="1" applyAlignment="1" applyProtection="1">
      <alignment vertical="center"/>
      <protection locked="0"/>
    </xf>
    <xf numFmtId="0" fontId="6" fillId="0" borderId="0" xfId="0" applyFont="1" applyAlignment="1" applyProtection="1">
      <alignment vertical="center"/>
      <protection locked="0"/>
    </xf>
    <xf numFmtId="165" fontId="3" fillId="0" borderId="0" xfId="2" applyNumberFormat="1" applyFont="1" applyFill="1" applyAlignment="1" applyProtection="1">
      <alignment vertical="center"/>
      <protection locked="0"/>
    </xf>
    <xf numFmtId="10" fontId="5" fillId="0" borderId="1" xfId="2" applyNumberFormat="1" applyFont="1" applyBorder="1" applyAlignment="1" applyProtection="1">
      <alignment vertical="center"/>
    </xf>
    <xf numFmtId="0" fontId="16" fillId="0" borderId="0" xfId="0" applyFont="1" applyAlignment="1" applyProtection="1">
      <alignment vertical="center"/>
      <protection locked="0"/>
    </xf>
    <xf numFmtId="165" fontId="16" fillId="0" borderId="0" xfId="2" applyNumberFormat="1" applyFont="1" applyFill="1" applyAlignment="1" applyProtection="1">
      <alignment vertical="center"/>
      <protection locked="0"/>
    </xf>
    <xf numFmtId="164" fontId="2" fillId="3" borderId="1" xfId="0" applyNumberFormat="1" applyFont="1" applyFill="1" applyBorder="1" applyAlignment="1">
      <alignment horizontal="center" vertical="center" wrapText="1"/>
    </xf>
    <xf numFmtId="165" fontId="2" fillId="3" borderId="1" xfId="2" applyNumberFormat="1" applyFont="1" applyFill="1" applyBorder="1" applyAlignment="1" applyProtection="1">
      <alignment horizontal="center" vertical="center" wrapText="1"/>
    </xf>
    <xf numFmtId="10" fontId="2" fillId="3" borderId="1" xfId="2" applyNumberFormat="1" applyFont="1" applyFill="1" applyBorder="1" applyAlignment="1" applyProtection="1">
      <alignment horizontal="center" vertical="center" wrapText="1"/>
    </xf>
    <xf numFmtId="164" fontId="5" fillId="4" borderId="1" xfId="3" applyFont="1" applyFill="1" applyBorder="1" applyAlignment="1" applyProtection="1">
      <alignment vertical="center"/>
      <protection locked="0"/>
    </xf>
    <xf numFmtId="164" fontId="2" fillId="5" borderId="1" xfId="3" applyFont="1" applyFill="1" applyBorder="1" applyAlignment="1" applyProtection="1">
      <alignment vertical="center"/>
    </xf>
    <xf numFmtId="10" fontId="5" fillId="4" borderId="1" xfId="2" applyNumberFormat="1" applyFont="1" applyFill="1" applyBorder="1" applyAlignment="1" applyProtection="1">
      <alignment vertical="center"/>
      <protection locked="0"/>
    </xf>
    <xf numFmtId="10" fontId="2" fillId="5" borderId="1" xfId="4" applyNumberFormat="1" applyFont="1" applyFill="1" applyBorder="1" applyAlignment="1" applyProtection="1">
      <alignment vertical="center"/>
    </xf>
    <xf numFmtId="10" fontId="5" fillId="5" borderId="1" xfId="2" applyNumberFormat="1" applyFont="1" applyFill="1" applyBorder="1" applyAlignment="1" applyProtection="1">
      <alignment vertical="center"/>
    </xf>
    <xf numFmtId="0" fontId="5" fillId="0" borderId="0" xfId="0" applyFont="1" applyAlignment="1">
      <alignment vertical="center"/>
    </xf>
    <xf numFmtId="0" fontId="8" fillId="0" borderId="0" xfId="0" applyFont="1" applyAlignment="1">
      <alignment horizontal="left" vertical="center" wrapText="1"/>
    </xf>
    <xf numFmtId="1" fontId="9" fillId="0" borderId="0" xfId="0" applyNumberFormat="1" applyFont="1" applyAlignment="1">
      <alignment vertical="center"/>
    </xf>
    <xf numFmtId="0" fontId="8" fillId="0" borderId="0" xfId="0" applyFont="1" applyAlignment="1">
      <alignment vertical="center"/>
    </xf>
    <xf numFmtId="49" fontId="8" fillId="0" borderId="0" xfId="0" applyNumberFormat="1" applyFont="1" applyAlignment="1">
      <alignment wrapText="1"/>
    </xf>
    <xf numFmtId="167" fontId="8" fillId="0" borderId="0" xfId="5" applyFont="1" applyFill="1" applyBorder="1" applyAlignment="1" applyProtection="1">
      <alignment horizontal="center"/>
    </xf>
    <xf numFmtId="49" fontId="8" fillId="0" borderId="0" xfId="0" applyNumberFormat="1" applyFont="1" applyAlignment="1">
      <alignment horizontal="center"/>
    </xf>
    <xf numFmtId="0" fontId="8" fillId="0" borderId="0" xfId="0" applyFont="1" applyAlignment="1">
      <alignment vertical="center" wrapText="1"/>
    </xf>
    <xf numFmtId="0" fontId="8" fillId="0" borderId="0" xfId="0" applyFont="1" applyAlignment="1">
      <alignment horizontal="left"/>
    </xf>
    <xf numFmtId="49" fontId="4" fillId="0" borderId="0" xfId="0" applyNumberFormat="1" applyFont="1" applyAlignment="1">
      <alignment vertical="center"/>
    </xf>
    <xf numFmtId="49" fontId="2" fillId="0" borderId="0" xfId="0" applyNumberFormat="1" applyFont="1" applyAlignment="1">
      <alignment vertical="center"/>
    </xf>
    <xf numFmtId="10" fontId="2" fillId="0" borderId="0" xfId="0" applyNumberFormat="1" applyFont="1" applyAlignment="1">
      <alignment vertical="center"/>
    </xf>
    <xf numFmtId="0" fontId="3" fillId="0" borderId="0" xfId="0" applyFont="1" applyAlignment="1">
      <alignment vertical="center"/>
    </xf>
    <xf numFmtId="0" fontId="8" fillId="0" borderId="3" xfId="0" applyFont="1" applyBorder="1" applyAlignment="1">
      <alignment horizontal="center" vertical="center"/>
    </xf>
    <xf numFmtId="10" fontId="5" fillId="0" borderId="1" xfId="2" applyNumberFormat="1" applyFont="1" applyFill="1" applyBorder="1" applyAlignment="1" applyProtection="1">
      <alignment horizontal="center" vertical="center" wrapText="1"/>
    </xf>
    <xf numFmtId="164" fontId="2" fillId="0" borderId="0" xfId="0" applyNumberFormat="1" applyFont="1" applyAlignment="1">
      <alignment vertical="center"/>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164" fontId="2" fillId="5" borderId="1" xfId="0" applyNumberFormat="1" applyFont="1" applyFill="1" applyBorder="1" applyAlignment="1">
      <alignment vertical="center"/>
    </xf>
    <xf numFmtId="10" fontId="2" fillId="5" borderId="1" xfId="2" applyNumberFormat="1" applyFont="1" applyFill="1" applyBorder="1" applyAlignment="1" applyProtection="1">
      <alignment horizontal="center" vertical="center" wrapText="1"/>
    </xf>
    <xf numFmtId="0" fontId="8" fillId="0" borderId="5" xfId="0" applyFont="1" applyBorder="1" applyAlignment="1">
      <alignment horizontal="left" vertical="center" wrapText="1"/>
    </xf>
    <xf numFmtId="10" fontId="5" fillId="5" borderId="1" xfId="2" applyNumberFormat="1" applyFont="1" applyFill="1" applyBorder="1" applyAlignment="1" applyProtection="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left" vertical="center" wrapText="1"/>
    </xf>
    <xf numFmtId="49" fontId="3" fillId="0" borderId="0" xfId="0" applyNumberFormat="1" applyFont="1" applyAlignment="1">
      <alignment vertical="center"/>
    </xf>
    <xf numFmtId="164" fontId="3" fillId="0" borderId="0" xfId="0" applyNumberFormat="1" applyFont="1" applyAlignment="1">
      <alignment vertical="center"/>
    </xf>
    <xf numFmtId="164" fontId="3" fillId="0" borderId="0" xfId="3" applyFont="1" applyFill="1" applyAlignment="1" applyProtection="1">
      <alignment vertical="center"/>
    </xf>
    <xf numFmtId="10" fontId="3" fillId="0" borderId="0" xfId="0" applyNumberFormat="1" applyFont="1" applyAlignment="1">
      <alignment vertical="center"/>
    </xf>
    <xf numFmtId="2" fontId="3" fillId="0" borderId="0" xfId="0" applyNumberFormat="1" applyFont="1" applyAlignment="1">
      <alignment vertical="center"/>
    </xf>
    <xf numFmtId="10" fontId="3" fillId="0" borderId="0" xfId="3" applyNumberFormat="1" applyFont="1" applyFill="1" applyAlignment="1" applyProtection="1">
      <alignment vertical="center"/>
    </xf>
    <xf numFmtId="164" fontId="3" fillId="0" borderId="0" xfId="3" applyFont="1" applyFill="1" applyBorder="1" applyAlignment="1" applyProtection="1">
      <alignment vertical="center"/>
    </xf>
    <xf numFmtId="165" fontId="3" fillId="0" borderId="0" xfId="2" applyNumberFormat="1" applyFont="1" applyFill="1" applyAlignment="1" applyProtection="1">
      <alignment vertical="center"/>
    </xf>
    <xf numFmtId="166" fontId="2" fillId="0" borderId="0" xfId="0" applyNumberFormat="1" applyFont="1" applyAlignment="1">
      <alignment horizontal="center" vertical="center" wrapText="1"/>
    </xf>
    <xf numFmtId="166" fontId="3" fillId="0" borderId="0" xfId="3" applyNumberFormat="1" applyFont="1" applyFill="1" applyAlignment="1" applyProtection="1">
      <alignment vertical="center"/>
    </xf>
    <xf numFmtId="166" fontId="5" fillId="0" borderId="0" xfId="2" applyNumberFormat="1" applyFont="1" applyFill="1" applyBorder="1" applyAlignment="1" applyProtection="1">
      <alignment horizontal="center" vertical="center" wrapText="1"/>
    </xf>
    <xf numFmtId="166" fontId="3" fillId="0" borderId="0" xfId="3" applyNumberFormat="1" applyFont="1" applyFill="1" applyBorder="1" applyAlignment="1" applyProtection="1">
      <alignment vertical="center"/>
    </xf>
    <xf numFmtId="0" fontId="6" fillId="0" borderId="0" xfId="0" applyFont="1" applyAlignment="1">
      <alignment vertical="center"/>
    </xf>
    <xf numFmtId="164" fontId="3" fillId="0" borderId="2" xfId="3" applyFont="1" applyFill="1" applyBorder="1" applyAlignment="1" applyProtection="1">
      <alignment vertical="center"/>
    </xf>
    <xf numFmtId="164" fontId="5" fillId="0" borderId="1" xfId="3" applyFont="1" applyBorder="1" applyAlignment="1" applyProtection="1">
      <alignment horizontal="right" vertical="center"/>
    </xf>
    <xf numFmtId="10" fontId="5" fillId="2" borderId="1" xfId="2" applyNumberFormat="1" applyFont="1" applyFill="1" applyBorder="1" applyAlignment="1" applyProtection="1">
      <alignment vertical="center"/>
    </xf>
    <xf numFmtId="0" fontId="5" fillId="0" borderId="0" xfId="0" applyFont="1" applyAlignment="1">
      <alignment horizontal="center"/>
    </xf>
    <xf numFmtId="0" fontId="5" fillId="0" borderId="0" xfId="0" applyFont="1" applyAlignment="1">
      <alignment horizontal="center" wrapText="1"/>
    </xf>
    <xf numFmtId="164" fontId="5" fillId="0" borderId="0" xfId="3" applyFont="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lignment horizontal="left"/>
    </xf>
    <xf numFmtId="0" fontId="2" fillId="0" borderId="0" xfId="0" applyFont="1" applyAlignment="1">
      <alignment vertical="center"/>
    </xf>
    <xf numFmtId="44" fontId="5" fillId="0" borderId="0" xfId="0" applyNumberFormat="1" applyFont="1" applyAlignment="1">
      <alignment horizontal="center" vertical="center"/>
    </xf>
    <xf numFmtId="49" fontId="5" fillId="0" borderId="0" xfId="0" applyNumberFormat="1" applyFont="1" applyAlignment="1">
      <alignment vertical="center"/>
    </xf>
    <xf numFmtId="164" fontId="5" fillId="0" borderId="0" xfId="3" applyFont="1" applyFill="1" applyAlignment="1" applyProtection="1">
      <alignment vertical="center"/>
    </xf>
    <xf numFmtId="10" fontId="5" fillId="0" borderId="0" xfId="0" applyNumberFormat="1" applyFont="1" applyAlignment="1">
      <alignment vertical="center"/>
    </xf>
    <xf numFmtId="0" fontId="8" fillId="0" borderId="0" xfId="0" applyFont="1" applyAlignment="1">
      <alignment horizontal="left" vertical="center"/>
    </xf>
    <xf numFmtId="0" fontId="8" fillId="0" borderId="0" xfId="0" applyFont="1" applyFill="1" applyAlignment="1" applyProtection="1">
      <alignment vertical="center" wrapText="1"/>
      <protection locked="0"/>
    </xf>
    <xf numFmtId="0" fontId="10"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10" fontId="9" fillId="0" borderId="0" xfId="13" applyNumberFormat="1" applyFont="1" applyFill="1" applyAlignment="1" applyProtection="1">
      <alignment vertical="center"/>
      <protection locked="0"/>
    </xf>
    <xf numFmtId="0" fontId="9" fillId="0" borderId="0" xfId="0" applyFont="1" applyFill="1" applyAlignment="1">
      <alignment vertical="center"/>
    </xf>
    <xf numFmtId="10" fontId="9" fillId="0" borderId="0" xfId="13" applyNumberFormat="1" applyFont="1" applyFill="1" applyAlignment="1">
      <alignment vertical="center"/>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18" fillId="6" borderId="14" xfId="0" applyFont="1" applyFill="1" applyBorder="1" applyAlignment="1">
      <alignment horizontal="left"/>
    </xf>
    <xf numFmtId="0" fontId="18" fillId="6" borderId="7" xfId="0" applyFont="1" applyFill="1" applyBorder="1" applyAlignment="1">
      <alignment horizontal="left"/>
    </xf>
    <xf numFmtId="0" fontId="18" fillId="6" borderId="15" xfId="0" applyFont="1" applyFill="1" applyBorder="1" applyAlignment="1">
      <alignment horizontal="left"/>
    </xf>
    <xf numFmtId="171" fontId="18" fillId="7" borderId="14" xfId="0" applyNumberFormat="1" applyFont="1" applyFill="1" applyBorder="1" applyAlignment="1">
      <alignment vertical="center"/>
    </xf>
    <xf numFmtId="171" fontId="18" fillId="7" borderId="15" xfId="0" applyNumberFormat="1" applyFont="1" applyFill="1" applyBorder="1" applyAlignment="1">
      <alignment vertical="center"/>
    </xf>
    <xf numFmtId="168" fontId="8" fillId="7" borderId="15" xfId="0" applyNumberFormat="1" applyFont="1" applyFill="1" applyBorder="1" applyAlignment="1">
      <alignment horizontal="left"/>
    </xf>
    <xf numFmtId="49" fontId="8" fillId="7" borderId="7" xfId="0" applyNumberFormat="1" applyFont="1" applyFill="1" applyBorder="1" applyAlignment="1">
      <alignment horizontal="center" wrapText="1"/>
    </xf>
    <xf numFmtId="49" fontId="19" fillId="6" borderId="0" xfId="0" applyNumberFormat="1" applyFont="1" applyFill="1" applyAlignment="1">
      <alignment horizontal="center"/>
    </xf>
    <xf numFmtId="168" fontId="8" fillId="0" borderId="0" xfId="0" applyNumberFormat="1" applyFont="1" applyAlignment="1">
      <alignment horizontal="center"/>
    </xf>
    <xf numFmtId="0" fontId="18" fillId="6" borderId="6" xfId="0" applyFont="1" applyFill="1" applyBorder="1" applyAlignment="1">
      <alignment horizontal="left"/>
    </xf>
    <xf numFmtId="0" fontId="18" fillId="6" borderId="4" xfId="0" applyFont="1" applyFill="1" applyBorder="1" applyAlignment="1">
      <alignment horizontal="left"/>
    </xf>
    <xf numFmtId="0" fontId="18" fillId="6" borderId="16" xfId="0" applyFont="1" applyFill="1" applyBorder="1" applyAlignment="1">
      <alignment horizontal="left"/>
    </xf>
    <xf numFmtId="171" fontId="18" fillId="7" borderId="6" xfId="0" applyNumberFormat="1" applyFont="1" applyFill="1" applyBorder="1" applyAlignment="1">
      <alignment vertical="center"/>
    </xf>
    <xf numFmtId="171" fontId="18" fillId="7" borderId="16" xfId="0" applyNumberFormat="1" applyFont="1" applyFill="1" applyBorder="1" applyAlignment="1">
      <alignment vertical="center"/>
    </xf>
    <xf numFmtId="168" fontId="8" fillId="7" borderId="16" xfId="0" applyNumberFormat="1" applyFont="1" applyFill="1" applyBorder="1" applyAlignment="1">
      <alignment horizontal="left"/>
    </xf>
    <xf numFmtId="49" fontId="8" fillId="7" borderId="4" xfId="0" applyNumberFormat="1" applyFont="1" applyFill="1" applyBorder="1" applyAlignment="1">
      <alignment horizontal="center" wrapText="1"/>
    </xf>
    <xf numFmtId="0" fontId="18" fillId="0" borderId="0" xfId="0" applyFont="1" applyFill="1" applyAlignment="1">
      <alignment horizontal="left"/>
    </xf>
    <xf numFmtId="168" fontId="8" fillId="0" borderId="0" xfId="0" applyNumberFormat="1" applyFont="1" applyFill="1" applyAlignment="1">
      <alignment horizontal="left"/>
    </xf>
    <xf numFmtId="49" fontId="8" fillId="0" borderId="0" xfId="0" applyNumberFormat="1" applyFont="1" applyFill="1" applyAlignment="1">
      <alignment horizontal="center" wrapText="1"/>
    </xf>
    <xf numFmtId="49" fontId="8" fillId="0" borderId="0" xfId="0" applyNumberFormat="1" applyFont="1" applyFill="1" applyAlignment="1">
      <alignment wrapText="1"/>
    </xf>
    <xf numFmtId="49" fontId="8" fillId="0" borderId="0" xfId="0" applyNumberFormat="1" applyFont="1" applyFill="1" applyAlignment="1">
      <alignment horizontal="center"/>
    </xf>
    <xf numFmtId="168" fontId="8" fillId="0" borderId="0" xfId="0" applyNumberFormat="1" applyFont="1" applyFill="1" applyAlignment="1">
      <alignment horizontal="center"/>
    </xf>
    <xf numFmtId="0" fontId="8" fillId="0" borderId="0" xfId="0" applyFont="1" applyFill="1" applyAlignment="1">
      <alignment vertical="center"/>
    </xf>
    <xf numFmtId="49" fontId="9" fillId="0" borderId="0" xfId="0" applyNumberFormat="1" applyFont="1" applyAlignment="1">
      <alignment vertical="center"/>
    </xf>
    <xf numFmtId="49" fontId="8" fillId="0" borderId="0" xfId="0" applyNumberFormat="1" applyFont="1" applyAlignment="1">
      <alignment horizontal="center" vertical="center"/>
    </xf>
    <xf numFmtId="49" fontId="8" fillId="0" borderId="0" xfId="0" applyNumberFormat="1" applyFont="1" applyAlignment="1">
      <alignment vertical="center"/>
    </xf>
    <xf numFmtId="0" fontId="20" fillId="0" borderId="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165" fontId="20" fillId="0" borderId="18" xfId="13" applyNumberFormat="1" applyFont="1" applyFill="1" applyBorder="1" applyAlignment="1">
      <alignment horizontal="center" vertical="center" wrapText="1"/>
    </xf>
    <xf numFmtId="0" fontId="21" fillId="0" borderId="0" xfId="0" applyFont="1" applyAlignment="1">
      <alignment vertical="center"/>
    </xf>
    <xf numFmtId="0" fontId="21" fillId="0" borderId="0" xfId="0" applyFont="1"/>
    <xf numFmtId="172" fontId="8" fillId="0" borderId="6" xfId="0" applyNumberFormat="1" applyFont="1" applyBorder="1" applyAlignment="1">
      <alignment horizontal="center" vertical="center"/>
    </xf>
    <xf numFmtId="172" fontId="8" fillId="0" borderId="3" xfId="0" applyNumberFormat="1" applyFont="1" applyBorder="1" applyAlignment="1">
      <alignment horizontal="center" vertical="center"/>
    </xf>
    <xf numFmtId="172" fontId="8" fillId="0" borderId="0" xfId="0" applyNumberFormat="1" applyFont="1" applyBorder="1" applyAlignment="1">
      <alignment horizontal="center" vertical="center"/>
    </xf>
    <xf numFmtId="0" fontId="8" fillId="0" borderId="1" xfId="0" applyFont="1" applyBorder="1" applyAlignment="1">
      <alignment vertical="center"/>
    </xf>
    <xf numFmtId="171" fontId="8" fillId="0" borderId="1" xfId="0" applyNumberFormat="1" applyFont="1" applyBorder="1" applyAlignment="1">
      <alignment vertical="center"/>
    </xf>
    <xf numFmtId="10" fontId="8" fillId="0" borderId="4" xfId="13" applyNumberFormat="1" applyFont="1" applyFill="1" applyBorder="1" applyAlignment="1">
      <alignment horizontal="center" vertical="center"/>
    </xf>
    <xf numFmtId="172" fontId="22" fillId="0" borderId="6" xfId="0" applyNumberFormat="1" applyFont="1" applyBorder="1" applyAlignment="1">
      <alignment horizontal="center" vertical="center"/>
    </xf>
    <xf numFmtId="0" fontId="22" fillId="0" borderId="1" xfId="0" applyFont="1" applyBorder="1" applyAlignment="1">
      <alignment horizontal="left" vertical="center"/>
    </xf>
    <xf numFmtId="171" fontId="23" fillId="7" borderId="1" xfId="0" applyNumberFormat="1" applyFont="1" applyFill="1" applyBorder="1" applyAlignment="1">
      <alignment vertical="center"/>
    </xf>
    <xf numFmtId="0" fontId="24" fillId="0" borderId="3" xfId="0" applyFont="1" applyBorder="1" applyAlignment="1">
      <alignment horizontal="left" vertical="center"/>
    </xf>
    <xf numFmtId="173" fontId="25" fillId="8" borderId="6" xfId="0" applyNumberFormat="1" applyFont="1" applyFill="1" applyBorder="1" applyAlignment="1">
      <alignment horizontal="right" vertical="center"/>
    </xf>
    <xf numFmtId="171" fontId="23" fillId="9" borderId="1" xfId="0" applyNumberFormat="1" applyFont="1" applyFill="1" applyBorder="1" applyAlignment="1">
      <alignmen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174" fontId="18" fillId="0" borderId="1" xfId="14" applyNumberFormat="1" applyFont="1" applyBorder="1" applyAlignment="1">
      <alignment vertical="center"/>
    </xf>
    <xf numFmtId="0" fontId="26" fillId="0" borderId="0" xfId="0" applyFont="1" applyAlignment="1">
      <alignment vertical="center"/>
    </xf>
    <xf numFmtId="0" fontId="8" fillId="0" borderId="19" xfId="0" applyFont="1" applyBorder="1" applyAlignment="1">
      <alignment horizontal="left" vertical="center"/>
    </xf>
    <xf numFmtId="0" fontId="2" fillId="0" borderId="14" xfId="0" applyFont="1" applyBorder="1" applyAlignment="1">
      <alignment horizontal="left" vertical="center"/>
    </xf>
    <xf numFmtId="171" fontId="8" fillId="0" borderId="14" xfId="0" applyNumberFormat="1" applyFont="1" applyBorder="1" applyAlignment="1">
      <alignment vertical="center"/>
    </xf>
    <xf numFmtId="10" fontId="8" fillId="0" borderId="3" xfId="13" applyNumberFormat="1" applyFont="1" applyFill="1" applyBorder="1" applyAlignment="1">
      <alignment horizontal="center" vertical="center"/>
    </xf>
    <xf numFmtId="0" fontId="22" fillId="0" borderId="3" xfId="0" applyFont="1" applyBorder="1" applyAlignment="1">
      <alignment horizontal="left" vertical="center"/>
    </xf>
    <xf numFmtId="0" fontId="5" fillId="0" borderId="6" xfId="0" applyFont="1" applyBorder="1" applyAlignment="1">
      <alignment horizontal="left" vertical="center"/>
    </xf>
    <xf numFmtId="171" fontId="23" fillId="7" borderId="6" xfId="0" applyNumberFormat="1" applyFont="1" applyFill="1" applyBorder="1" applyAlignment="1">
      <alignment vertical="center"/>
    </xf>
    <xf numFmtId="171" fontId="23" fillId="9" borderId="6" xfId="0" applyNumberFormat="1" applyFont="1" applyFill="1" applyBorder="1" applyAlignment="1">
      <alignment vertical="center"/>
    </xf>
    <xf numFmtId="0" fontId="8" fillId="0" borderId="3" xfId="0" applyFont="1" applyBorder="1" applyAlignment="1">
      <alignment horizontal="right" vertical="center"/>
    </xf>
    <xf numFmtId="0" fontId="2" fillId="0" borderId="6" xfId="0" applyFont="1" applyBorder="1" applyAlignment="1">
      <alignment horizontal="right" vertical="center"/>
    </xf>
    <xf numFmtId="171" fontId="18" fillId="0" borderId="6" xfId="0" applyNumberFormat="1" applyFont="1" applyBorder="1" applyAlignment="1">
      <alignment vertical="center"/>
    </xf>
    <xf numFmtId="0" fontId="2" fillId="0" borderId="6" xfId="0" applyFont="1" applyBorder="1" applyAlignment="1">
      <alignment horizontal="left" vertical="center"/>
    </xf>
    <xf numFmtId="171" fontId="8" fillId="0" borderId="6" xfId="0" applyNumberFormat="1" applyFont="1" applyBorder="1" applyAlignment="1">
      <alignment vertical="center"/>
    </xf>
    <xf numFmtId="10" fontId="22" fillId="0" borderId="3" xfId="13" applyNumberFormat="1" applyFont="1" applyFill="1" applyBorder="1" applyAlignment="1">
      <alignment horizontal="center" vertical="center"/>
    </xf>
    <xf numFmtId="0" fontId="22" fillId="0" borderId="0" xfId="0" applyFont="1" applyAlignment="1">
      <alignment vertical="center"/>
    </xf>
    <xf numFmtId="172" fontId="22" fillId="0" borderId="6" xfId="0" applyNumberFormat="1" applyFont="1" applyBorder="1" applyAlignment="1">
      <alignment horizontal="center"/>
    </xf>
    <xf numFmtId="172" fontId="8" fillId="0" borderId="6" xfId="0" applyNumberFormat="1" applyFont="1" applyBorder="1" applyAlignment="1">
      <alignment horizontal="center"/>
    </xf>
    <xf numFmtId="171" fontId="23" fillId="0" borderId="6" xfId="0" applyNumberFormat="1" applyFont="1" applyFill="1" applyBorder="1" applyAlignment="1">
      <alignment vertical="center"/>
    </xf>
    <xf numFmtId="172" fontId="8" fillId="2" borderId="6" xfId="0" applyNumberFormat="1" applyFont="1" applyFill="1" applyBorder="1" applyAlignment="1">
      <alignment horizontal="center" vertical="center"/>
    </xf>
    <xf numFmtId="172" fontId="22" fillId="2" borderId="6" xfId="0" applyNumberFormat="1" applyFont="1" applyFill="1" applyBorder="1" applyAlignment="1">
      <alignment horizontal="center" vertical="center"/>
    </xf>
    <xf numFmtId="172" fontId="22" fillId="2" borderId="6" xfId="0" applyNumberFormat="1" applyFont="1" applyFill="1" applyBorder="1" applyAlignment="1">
      <alignment horizontal="center"/>
    </xf>
    <xf numFmtId="0" fontId="22" fillId="2" borderId="3" xfId="0" applyFont="1" applyFill="1" applyBorder="1" applyAlignment="1">
      <alignment horizontal="left" vertical="center"/>
    </xf>
    <xf numFmtId="0" fontId="25" fillId="2" borderId="6" xfId="0" applyFont="1" applyFill="1" applyBorder="1" applyAlignment="1">
      <alignment horizontal="left" vertical="center"/>
    </xf>
    <xf numFmtId="10" fontId="8" fillId="2" borderId="3" xfId="13" applyNumberFormat="1" applyFont="1" applyFill="1" applyBorder="1" applyAlignment="1">
      <alignment horizontal="center" vertical="center"/>
    </xf>
    <xf numFmtId="0" fontId="8" fillId="2" borderId="0" xfId="0" applyFont="1" applyFill="1" applyAlignment="1">
      <alignment vertical="center"/>
    </xf>
    <xf numFmtId="0" fontId="5" fillId="0" borderId="17" xfId="0" applyFont="1" applyBorder="1" applyAlignment="1">
      <alignment horizontal="left" vertical="center"/>
    </xf>
    <xf numFmtId="173" fontId="25" fillId="8" borderId="20" xfId="0" applyNumberFormat="1" applyFont="1" applyFill="1" applyBorder="1" applyAlignment="1">
      <alignment horizontal="right" vertical="center"/>
    </xf>
    <xf numFmtId="171" fontId="23" fillId="0" borderId="16" xfId="0" applyNumberFormat="1" applyFont="1" applyFill="1" applyBorder="1" applyAlignment="1">
      <alignment vertical="center"/>
    </xf>
    <xf numFmtId="172" fontId="8" fillId="0" borderId="17" xfId="0" applyNumberFormat="1" applyFont="1" applyBorder="1" applyAlignment="1">
      <alignment horizontal="center" vertical="center"/>
    </xf>
    <xf numFmtId="172" fontId="22" fillId="0" borderId="17" xfId="0" applyNumberFormat="1" applyFont="1" applyBorder="1" applyAlignment="1">
      <alignment horizontal="center" vertical="center"/>
    </xf>
    <xf numFmtId="172" fontId="22" fillId="0" borderId="17" xfId="0" applyNumberFormat="1" applyFont="1" applyBorder="1" applyAlignment="1">
      <alignment horizontal="center"/>
    </xf>
    <xf numFmtId="173" fontId="25" fillId="8" borderId="21" xfId="0" applyNumberFormat="1" applyFont="1" applyFill="1" applyBorder="1" applyAlignment="1">
      <alignment horizontal="right" vertical="center"/>
    </xf>
    <xf numFmtId="172" fontId="8" fillId="0" borderId="1" xfId="0" applyNumberFormat="1" applyFont="1" applyBorder="1" applyAlignment="1">
      <alignment horizontal="center" vertical="center"/>
    </xf>
    <xf numFmtId="172" fontId="22" fillId="0" borderId="1" xfId="0" applyNumberFormat="1" applyFont="1" applyBorder="1" applyAlignment="1">
      <alignment horizontal="center" vertical="center"/>
    </xf>
    <xf numFmtId="172" fontId="22" fillId="0" borderId="22" xfId="0" applyNumberFormat="1" applyFont="1" applyBorder="1" applyAlignment="1">
      <alignment horizontal="center"/>
    </xf>
    <xf numFmtId="0" fontId="5" fillId="0" borderId="1" xfId="0" applyFont="1" applyBorder="1" applyAlignment="1">
      <alignment horizontal="left" vertical="center"/>
    </xf>
    <xf numFmtId="171" fontId="23" fillId="7" borderId="16" xfId="0" applyNumberFormat="1" applyFont="1" applyFill="1" applyBorder="1" applyAlignment="1">
      <alignment vertical="center"/>
    </xf>
    <xf numFmtId="172" fontId="22" fillId="0" borderId="23" xfId="0" applyNumberFormat="1" applyFont="1" applyBorder="1" applyAlignment="1">
      <alignment horizontal="center"/>
    </xf>
    <xf numFmtId="172" fontId="22" fillId="0" borderId="24" xfId="0" applyNumberFormat="1" applyFont="1" applyBorder="1" applyAlignment="1">
      <alignment horizontal="center"/>
    </xf>
    <xf numFmtId="172" fontId="8" fillId="0" borderId="14" xfId="0" applyNumberFormat="1" applyFont="1" applyBorder="1" applyAlignment="1">
      <alignment horizontal="center" vertical="center"/>
    </xf>
    <xf numFmtId="172" fontId="22" fillId="0" borderId="14" xfId="0" applyNumberFormat="1" applyFont="1" applyBorder="1" applyAlignment="1">
      <alignment horizontal="center" vertical="center"/>
    </xf>
    <xf numFmtId="172" fontId="22" fillId="0" borderId="25" xfId="0" applyNumberFormat="1" applyFont="1" applyBorder="1" applyAlignment="1">
      <alignment horizontal="center" vertical="center"/>
    </xf>
    <xf numFmtId="0" fontId="22" fillId="0" borderId="1" xfId="0" applyFont="1" applyBorder="1" applyAlignment="1">
      <alignment vertical="center" wrapText="1"/>
    </xf>
    <xf numFmtId="0" fontId="8" fillId="0" borderId="19" xfId="0" applyFont="1" applyBorder="1" applyAlignment="1">
      <alignment horizontal="right" vertical="center"/>
    </xf>
    <xf numFmtId="0" fontId="8" fillId="0" borderId="14" xfId="0" applyFont="1" applyBorder="1" applyAlignment="1">
      <alignment horizontal="right" vertical="center"/>
    </xf>
    <xf numFmtId="0" fontId="8" fillId="0" borderId="6" xfId="0" applyFont="1" applyBorder="1" applyAlignment="1">
      <alignment horizontal="left" vertical="center"/>
    </xf>
    <xf numFmtId="0" fontId="22" fillId="0" borderId="6" xfId="0" applyFont="1" applyBorder="1" applyAlignment="1">
      <alignment horizontal="left" vertical="center"/>
    </xf>
    <xf numFmtId="10" fontId="20" fillId="0" borderId="3" xfId="13" applyNumberFormat="1" applyFont="1" applyFill="1" applyBorder="1" applyAlignment="1">
      <alignment horizontal="center" vertical="center"/>
    </xf>
    <xf numFmtId="0" fontId="8" fillId="0" borderId="6" xfId="0" applyFont="1" applyBorder="1" applyAlignment="1">
      <alignment horizontal="right" vertical="center"/>
    </xf>
    <xf numFmtId="0" fontId="8" fillId="0" borderId="3" xfId="0" applyFont="1" applyBorder="1" applyAlignment="1">
      <alignment vertical="center"/>
    </xf>
    <xf numFmtId="0" fontId="8" fillId="0" borderId="6" xfId="0" applyFont="1" applyBorder="1" applyAlignment="1">
      <alignment vertical="center"/>
    </xf>
    <xf numFmtId="0" fontId="29" fillId="0" borderId="3" xfId="0" applyFont="1" applyBorder="1" applyAlignment="1">
      <alignment horizontal="center" vertical="center"/>
    </xf>
    <xf numFmtId="49" fontId="29" fillId="0" borderId="3" xfId="0" applyNumberFormat="1" applyFont="1" applyBorder="1" applyAlignment="1">
      <alignment horizontal="center" vertical="center"/>
    </xf>
    <xf numFmtId="0" fontId="22" fillId="0" borderId="3" xfId="0" applyFont="1" applyBorder="1" applyAlignment="1">
      <alignment horizontal="left" vertical="center" wrapText="1"/>
    </xf>
    <xf numFmtId="0" fontId="22" fillId="0" borderId="6" xfId="0" applyFont="1" applyBorder="1" applyAlignment="1">
      <alignment horizontal="left" vertical="center" wrapText="1"/>
    </xf>
    <xf numFmtId="10" fontId="23" fillId="0" borderId="3" xfId="13" applyNumberFormat="1" applyFont="1" applyFill="1" applyBorder="1" applyAlignment="1">
      <alignment horizontal="center" vertical="center"/>
    </xf>
    <xf numFmtId="0" fontId="23" fillId="0" borderId="0" xfId="0" applyFont="1" applyAlignment="1">
      <alignment vertical="center"/>
    </xf>
    <xf numFmtId="171" fontId="23" fillId="7" borderId="17" xfId="0" applyNumberFormat="1" applyFont="1" applyFill="1" applyBorder="1" applyAlignment="1">
      <alignment vertical="center"/>
    </xf>
    <xf numFmtId="171" fontId="8" fillId="0" borderId="20" xfId="0" applyNumberFormat="1" applyFont="1" applyBorder="1" applyAlignment="1">
      <alignment vertical="center"/>
    </xf>
    <xf numFmtId="0" fontId="9" fillId="0" borderId="16" xfId="0" applyFont="1" applyFill="1" applyBorder="1" applyAlignment="1">
      <alignment horizontal="center" vertical="center"/>
    </xf>
    <xf numFmtId="171" fontId="9" fillId="0" borderId="26" xfId="0" applyNumberFormat="1" applyFont="1" applyFill="1" applyBorder="1" applyAlignment="1">
      <alignment vertical="center"/>
    </xf>
    <xf numFmtId="10" fontId="9" fillId="0" borderId="4" xfId="13" applyNumberFormat="1" applyFont="1" applyFill="1" applyBorder="1" applyAlignment="1">
      <alignment horizontal="center" vertical="center"/>
    </xf>
    <xf numFmtId="0" fontId="9" fillId="0" borderId="0" xfId="0" applyFont="1" applyAlignment="1">
      <alignment vertical="center"/>
    </xf>
    <xf numFmtId="0" fontId="8" fillId="0" borderId="3" xfId="0" applyFont="1" applyBorder="1" applyAlignment="1">
      <alignment horizontal="right" vertical="center" wrapText="1"/>
    </xf>
    <xf numFmtId="0" fontId="8" fillId="0" borderId="6" xfId="0" applyFont="1" applyBorder="1" applyAlignment="1">
      <alignment horizontal="right" vertical="center" wrapText="1"/>
    </xf>
    <xf numFmtId="171" fontId="23" fillId="7" borderId="26" xfId="0" applyNumberFormat="1" applyFont="1" applyFill="1" applyBorder="1" applyAlignment="1">
      <alignment vertical="center"/>
    </xf>
    <xf numFmtId="0" fontId="8" fillId="0" borderId="27" xfId="0" applyFont="1" applyBorder="1" applyAlignment="1">
      <alignment horizontal="center" vertical="center"/>
    </xf>
    <xf numFmtId="0" fontId="8" fillId="0" borderId="0" xfId="0" applyFont="1" applyAlignment="1">
      <alignment horizontal="center" vertical="center"/>
    </xf>
    <xf numFmtId="171" fontId="8" fillId="0" borderId="28" xfId="0" applyNumberFormat="1" applyFont="1" applyFill="1" applyBorder="1" applyAlignment="1">
      <alignment vertical="center"/>
    </xf>
    <xf numFmtId="165" fontId="8" fillId="0" borderId="29" xfId="13" applyNumberFormat="1" applyFont="1" applyFill="1" applyBorder="1" applyAlignment="1">
      <alignment horizontal="center" vertical="center"/>
    </xf>
    <xf numFmtId="0" fontId="9" fillId="10" borderId="6" xfId="0" applyFont="1" applyFill="1" applyBorder="1" applyAlignment="1">
      <alignment horizontal="center" vertical="center"/>
    </xf>
    <xf numFmtId="0" fontId="9" fillId="10" borderId="16" xfId="0" applyFont="1" applyFill="1" applyBorder="1" applyAlignment="1">
      <alignment horizontal="center" vertical="center"/>
    </xf>
    <xf numFmtId="0" fontId="9" fillId="10" borderId="4" xfId="0" applyFont="1" applyFill="1" applyBorder="1" applyAlignment="1">
      <alignment horizontal="left" vertical="center" wrapText="1"/>
    </xf>
    <xf numFmtId="0" fontId="9" fillId="10" borderId="16" xfId="0" applyFont="1" applyFill="1" applyBorder="1" applyAlignment="1">
      <alignment horizontal="left" vertical="center" wrapText="1"/>
    </xf>
    <xf numFmtId="171" fontId="9" fillId="10" borderId="26" xfId="0" applyNumberFormat="1" applyFont="1" applyFill="1" applyBorder="1" applyAlignment="1">
      <alignment vertical="center"/>
    </xf>
    <xf numFmtId="165" fontId="9" fillId="10" borderId="4" xfId="13" applyNumberFormat="1" applyFont="1" applyFill="1" applyBorder="1" applyAlignment="1">
      <alignment horizontal="center" vertical="center"/>
    </xf>
    <xf numFmtId="0" fontId="30" fillId="0" borderId="3" xfId="0" applyFont="1" applyBorder="1" applyAlignment="1">
      <alignment horizontal="right" vertical="center"/>
    </xf>
    <xf numFmtId="0" fontId="30" fillId="0" borderId="6" xfId="0" applyFont="1" applyBorder="1" applyAlignment="1">
      <alignment horizontal="right" vertical="center"/>
    </xf>
    <xf numFmtId="171" fontId="31" fillId="0" borderId="21" xfId="0" applyNumberFormat="1" applyFont="1" applyFill="1" applyBorder="1" applyAlignment="1">
      <alignment vertical="center"/>
    </xf>
    <xf numFmtId="10" fontId="20" fillId="0" borderId="30" xfId="13" applyNumberFormat="1" applyFont="1" applyFill="1" applyBorder="1" applyAlignment="1">
      <alignment horizontal="center" vertical="center"/>
    </xf>
    <xf numFmtId="172" fontId="22" fillId="0" borderId="16" xfId="0" applyNumberFormat="1" applyFont="1" applyBorder="1" applyAlignment="1">
      <alignment horizontal="center" vertical="center"/>
    </xf>
    <xf numFmtId="0" fontId="30" fillId="0" borderId="4" xfId="0" applyFont="1" applyBorder="1" applyAlignment="1">
      <alignment horizontal="right" vertical="center"/>
    </xf>
    <xf numFmtId="0" fontId="30" fillId="0" borderId="16" xfId="0" applyFont="1" applyBorder="1" applyAlignment="1">
      <alignment horizontal="right" vertical="center"/>
    </xf>
    <xf numFmtId="171" fontId="31" fillId="0" borderId="22" xfId="0" applyNumberFormat="1" applyFont="1" applyFill="1" applyBorder="1" applyAlignment="1">
      <alignment vertical="center"/>
    </xf>
    <xf numFmtId="10" fontId="20" fillId="0" borderId="29" xfId="13" applyNumberFormat="1" applyFont="1" applyFill="1" applyBorder="1" applyAlignment="1">
      <alignment horizontal="center" vertical="center"/>
    </xf>
    <xf numFmtId="0" fontId="8" fillId="11" borderId="1" xfId="0" applyFont="1" applyFill="1" applyBorder="1" applyAlignment="1">
      <alignment horizontal="center" vertical="center"/>
    </xf>
    <xf numFmtId="0" fontId="8" fillId="11" borderId="4" xfId="0" applyFont="1" applyFill="1" applyBorder="1" applyAlignment="1">
      <alignment horizontal="left" vertical="center" wrapText="1"/>
    </xf>
    <xf numFmtId="171" fontId="8" fillId="11" borderId="6" xfId="0" applyNumberFormat="1" applyFont="1" applyFill="1" applyBorder="1" applyAlignment="1">
      <alignment vertical="center"/>
    </xf>
    <xf numFmtId="10" fontId="8" fillId="11" borderId="1" xfId="13" applyNumberFormat="1" applyFont="1" applyFill="1" applyBorder="1" applyAlignment="1">
      <alignment horizontal="center" vertical="center"/>
    </xf>
    <xf numFmtId="0" fontId="8" fillId="11" borderId="16" xfId="0" applyFont="1" applyFill="1" applyBorder="1" applyAlignment="1">
      <alignment horizontal="left" vertical="center" wrapText="1"/>
    </xf>
    <xf numFmtId="10" fontId="8" fillId="12" borderId="14" xfId="13" applyNumberFormat="1" applyFont="1" applyFill="1" applyBorder="1" applyAlignment="1">
      <alignment vertical="center"/>
    </xf>
    <xf numFmtId="10" fontId="8" fillId="12" borderId="1" xfId="13" applyNumberFormat="1" applyFont="1" applyFill="1" applyBorder="1" applyAlignment="1">
      <alignment vertical="center"/>
    </xf>
    <xf numFmtId="49" fontId="23" fillId="0" borderId="0" xfId="0" applyNumberFormat="1" applyFont="1" applyAlignment="1">
      <alignment vertical="center"/>
    </xf>
    <xf numFmtId="167" fontId="23" fillId="0" borderId="0" xfId="14" applyNumberFormat="1" applyFont="1" applyAlignment="1">
      <alignment vertical="center"/>
    </xf>
    <xf numFmtId="165" fontId="23" fillId="0" borderId="0" xfId="13" applyNumberFormat="1" applyFont="1" applyAlignment="1">
      <alignment horizontal="center" vertical="center"/>
    </xf>
    <xf numFmtId="0" fontId="29" fillId="0" borderId="0" xfId="0" applyFont="1" applyBorder="1" applyAlignment="1">
      <alignment horizontal="left"/>
    </xf>
    <xf numFmtId="0" fontId="29" fillId="0" borderId="0" xfId="0" applyFont="1" applyBorder="1" applyAlignment="1">
      <alignment horizontal="center" wrapText="1"/>
    </xf>
    <xf numFmtId="0" fontId="23" fillId="0" borderId="0" xfId="0" applyFont="1" applyBorder="1" applyAlignment="1">
      <alignment horizontal="center" vertical="center"/>
    </xf>
    <xf numFmtId="0" fontId="29" fillId="0" borderId="0" xfId="0" applyFont="1" applyBorder="1" applyAlignment="1">
      <alignment horizontal="left" vertical="center"/>
    </xf>
    <xf numFmtId="0" fontId="23" fillId="0" borderId="0" xfId="0" applyFont="1" applyBorder="1"/>
    <xf numFmtId="0" fontId="9" fillId="0" borderId="0" xfId="0" applyFont="1" applyBorder="1" applyAlignment="1">
      <alignment vertical="center"/>
    </xf>
    <xf numFmtId="0" fontId="32" fillId="0" borderId="0" xfId="0" applyFont="1" applyBorder="1" applyAlignment="1">
      <alignment vertical="center" wrapText="1"/>
    </xf>
    <xf numFmtId="0" fontId="18" fillId="0" borderId="0" xfId="0" applyFont="1" applyBorder="1" applyAlignment="1">
      <alignment vertical="center"/>
    </xf>
    <xf numFmtId="0" fontId="23" fillId="0" borderId="0" xfId="0" applyFont="1" applyAlignment="1">
      <alignment horizontal="center" vertical="center"/>
    </xf>
    <xf numFmtId="0" fontId="23" fillId="0" borderId="0" xfId="0" applyFont="1"/>
    <xf numFmtId="0" fontId="18" fillId="0" borderId="0" xfId="0" applyFont="1" applyAlignment="1">
      <alignment vertical="center"/>
    </xf>
    <xf numFmtId="0" fontId="8" fillId="0" borderId="0" xfId="0" applyFont="1" applyAlignment="1">
      <alignment horizontal="left" vertical="center"/>
    </xf>
    <xf numFmtId="0" fontId="2" fillId="0" borderId="0" xfId="0" applyFont="1" applyAlignment="1">
      <alignment horizontal="left" vertical="center" wrapText="1"/>
    </xf>
    <xf numFmtId="0" fontId="8" fillId="0" borderId="4" xfId="0" applyFont="1" applyBorder="1" applyAlignment="1">
      <alignment horizontal="center" vertical="center" wrapText="1"/>
    </xf>
    <xf numFmtId="0" fontId="14" fillId="0" borderId="0" xfId="0" applyFont="1" applyAlignment="1">
      <alignment horizontal="left" vertical="center" wrapText="1"/>
    </xf>
    <xf numFmtId="0" fontId="17" fillId="0" borderId="0" xfId="0" applyFont="1" applyFill="1" applyAlignment="1" applyProtection="1">
      <alignment horizontal="left" vertical="center" wrapText="1"/>
      <protection locked="0"/>
    </xf>
    <xf numFmtId="0" fontId="14" fillId="0" borderId="0" xfId="0" applyFont="1" applyFill="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xf>
    <xf numFmtId="0" fontId="8" fillId="11" borderId="16"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11" borderId="4" xfId="0" applyFont="1" applyFill="1" applyBorder="1" applyAlignment="1">
      <alignment horizontal="center" vertical="center" wrapText="1"/>
    </xf>
    <xf numFmtId="175" fontId="18" fillId="0" borderId="6" xfId="0" applyNumberFormat="1" applyFont="1" applyBorder="1" applyAlignment="1">
      <alignment vertical="center"/>
    </xf>
  </cellXfs>
  <cellStyles count="15">
    <cellStyle name="cf1" xfId="9"/>
    <cellStyle name="cf2" xfId="10"/>
    <cellStyle name="cf3" xfId="11"/>
    <cellStyle name="cf4" xfId="12"/>
    <cellStyle name="Euro" xfId="1"/>
    <cellStyle name="Migliaia" xfId="4" builtinId="3"/>
    <cellStyle name="Normale" xfId="0" builtinId="0"/>
    <cellStyle name="Normale 2" xfId="8"/>
    <cellStyle name="Percentuale" xfId="2" builtinId="5"/>
    <cellStyle name="Percentuale 2" xfId="6"/>
    <cellStyle name="Percentuale 3" xfId="13"/>
    <cellStyle name="Valuta" xfId="3" builtinId="4"/>
    <cellStyle name="Valuta 2" xfId="7"/>
    <cellStyle name="Valuta 3" xfId="14"/>
    <cellStyle name="Valuta_Sub_rendiconto" xfId="5"/>
  </cellStyles>
  <dxfs count="6">
    <dxf>
      <font>
        <b/>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48"/>
  <sheetViews>
    <sheetView zoomScale="80" zoomScaleNormal="80" workbookViewId="0">
      <selection activeCell="I9" sqref="I9"/>
    </sheetView>
  </sheetViews>
  <sheetFormatPr defaultRowHeight="13.2" x14ac:dyDescent="0.25"/>
  <cols>
    <col min="1" max="1" width="20.44140625" style="43" bestFit="1" customWidth="1"/>
    <col min="2" max="2" width="53.21875" style="55" customWidth="1"/>
    <col min="3" max="3" width="16.77734375" style="55" customWidth="1"/>
    <col min="4" max="4" width="16" style="55" customWidth="1"/>
    <col min="5" max="5" width="18.21875" style="57" customWidth="1"/>
    <col min="6" max="6" width="17.21875" style="57" bestFit="1" customWidth="1"/>
    <col min="7" max="8" width="17.21875" style="57" customWidth="1"/>
    <col min="9" max="9" width="20.44140625" style="57" customWidth="1"/>
    <col min="10" max="10" width="16" style="43" bestFit="1" customWidth="1"/>
    <col min="11" max="11" width="16" style="58" customWidth="1"/>
    <col min="12" max="12" width="19" style="12" customWidth="1"/>
    <col min="13" max="13" width="20.44140625" style="12" bestFit="1" customWidth="1"/>
    <col min="14" max="14" width="9.44140625" style="19" customWidth="1"/>
    <col min="15" max="249" width="9.21875" style="12"/>
    <col min="250" max="250" width="7.77734375" style="12" customWidth="1"/>
    <col min="251" max="251" width="6.5546875" style="12" customWidth="1"/>
    <col min="252" max="252" width="52.21875" style="12" customWidth="1"/>
    <col min="253" max="255" width="19.44140625" style="12" customWidth="1"/>
    <col min="256" max="256" width="8.77734375" style="12" customWidth="1"/>
    <col min="257" max="257" width="19" style="12" customWidth="1"/>
    <col min="258" max="258" width="20.44140625" style="12" bestFit="1" customWidth="1"/>
    <col min="259" max="259" width="9.21875" style="12" customWidth="1"/>
    <col min="260" max="260" width="4.77734375" style="12" customWidth="1"/>
    <col min="261" max="261" width="5.44140625" style="12" bestFit="1" customWidth="1"/>
    <col min="262" max="262" width="7.5546875" style="12" bestFit="1" customWidth="1"/>
    <col min="263" max="263" width="6.21875" style="12" customWidth="1"/>
    <col min="264" max="505" width="9.21875" style="12"/>
    <col min="506" max="506" width="7.77734375" style="12" customWidth="1"/>
    <col min="507" max="507" width="6.5546875" style="12" customWidth="1"/>
    <col min="508" max="508" width="52.21875" style="12" customWidth="1"/>
    <col min="509" max="511" width="19.44140625" style="12" customWidth="1"/>
    <col min="512" max="512" width="8.77734375" style="12" customWidth="1"/>
    <col min="513" max="513" width="19" style="12" customWidth="1"/>
    <col min="514" max="514" width="20.44140625" style="12" bestFit="1" customWidth="1"/>
    <col min="515" max="515" width="9.21875" style="12" customWidth="1"/>
    <col min="516" max="516" width="4.77734375" style="12" customWidth="1"/>
    <col min="517" max="517" width="5.44140625" style="12" bestFit="1" customWidth="1"/>
    <col min="518" max="518" width="7.5546875" style="12" bestFit="1" customWidth="1"/>
    <col min="519" max="519" width="6.21875" style="12" customWidth="1"/>
    <col min="520" max="761" width="9.21875" style="12"/>
    <col min="762" max="762" width="7.77734375" style="12" customWidth="1"/>
    <col min="763" max="763" width="6.5546875" style="12" customWidth="1"/>
    <col min="764" max="764" width="52.21875" style="12" customWidth="1"/>
    <col min="765" max="767" width="19.44140625" style="12" customWidth="1"/>
    <col min="768" max="768" width="8.77734375" style="12" customWidth="1"/>
    <col min="769" max="769" width="19" style="12" customWidth="1"/>
    <col min="770" max="770" width="20.44140625" style="12" bestFit="1" customWidth="1"/>
    <col min="771" max="771" width="9.21875" style="12" customWidth="1"/>
    <col min="772" max="772" width="4.77734375" style="12" customWidth="1"/>
    <col min="773" max="773" width="5.44140625" style="12" bestFit="1" customWidth="1"/>
    <col min="774" max="774" width="7.5546875" style="12" bestFit="1" customWidth="1"/>
    <col min="775" max="775" width="6.21875" style="12" customWidth="1"/>
    <col min="776" max="1017" width="9.21875" style="12"/>
    <col min="1018" max="1018" width="7.77734375" style="12" customWidth="1"/>
    <col min="1019" max="1019" width="6.5546875" style="12" customWidth="1"/>
    <col min="1020" max="1020" width="52.21875" style="12" customWidth="1"/>
    <col min="1021" max="1023" width="19.44140625" style="12" customWidth="1"/>
    <col min="1024" max="1024" width="8.77734375" style="12" customWidth="1"/>
    <col min="1025" max="1025" width="19" style="12" customWidth="1"/>
    <col min="1026" max="1026" width="20.44140625" style="12" bestFit="1" customWidth="1"/>
    <col min="1027" max="1027" width="9.21875" style="12" customWidth="1"/>
    <col min="1028" max="1028" width="4.77734375" style="12" customWidth="1"/>
    <col min="1029" max="1029" width="5.44140625" style="12" bestFit="1" customWidth="1"/>
    <col min="1030" max="1030" width="7.5546875" style="12" bestFit="1" customWidth="1"/>
    <col min="1031" max="1031" width="6.21875" style="12" customWidth="1"/>
    <col min="1032" max="1273" width="9.21875" style="12"/>
    <col min="1274" max="1274" width="7.77734375" style="12" customWidth="1"/>
    <col min="1275" max="1275" width="6.5546875" style="12" customWidth="1"/>
    <col min="1276" max="1276" width="52.21875" style="12" customWidth="1"/>
    <col min="1277" max="1279" width="19.44140625" style="12" customWidth="1"/>
    <col min="1280" max="1280" width="8.77734375" style="12" customWidth="1"/>
    <col min="1281" max="1281" width="19" style="12" customWidth="1"/>
    <col min="1282" max="1282" width="20.44140625" style="12" bestFit="1" customWidth="1"/>
    <col min="1283" max="1283" width="9.21875" style="12" customWidth="1"/>
    <col min="1284" max="1284" width="4.77734375" style="12" customWidth="1"/>
    <col min="1285" max="1285" width="5.44140625" style="12" bestFit="1" customWidth="1"/>
    <col min="1286" max="1286" width="7.5546875" style="12" bestFit="1" customWidth="1"/>
    <col min="1287" max="1287" width="6.21875" style="12" customWidth="1"/>
    <col min="1288" max="1529" width="9.21875" style="12"/>
    <col min="1530" max="1530" width="7.77734375" style="12" customWidth="1"/>
    <col min="1531" max="1531" width="6.5546875" style="12" customWidth="1"/>
    <col min="1532" max="1532" width="52.21875" style="12" customWidth="1"/>
    <col min="1533" max="1535" width="19.44140625" style="12" customWidth="1"/>
    <col min="1536" max="1536" width="8.77734375" style="12" customWidth="1"/>
    <col min="1537" max="1537" width="19" style="12" customWidth="1"/>
    <col min="1538" max="1538" width="20.44140625" style="12" bestFit="1" customWidth="1"/>
    <col min="1539" max="1539" width="9.21875" style="12" customWidth="1"/>
    <col min="1540" max="1540" width="4.77734375" style="12" customWidth="1"/>
    <col min="1541" max="1541" width="5.44140625" style="12" bestFit="1" customWidth="1"/>
    <col min="1542" max="1542" width="7.5546875" style="12" bestFit="1" customWidth="1"/>
    <col min="1543" max="1543" width="6.21875" style="12" customWidth="1"/>
    <col min="1544" max="1785" width="9.21875" style="12"/>
    <col min="1786" max="1786" width="7.77734375" style="12" customWidth="1"/>
    <col min="1787" max="1787" width="6.5546875" style="12" customWidth="1"/>
    <col min="1788" max="1788" width="52.21875" style="12" customWidth="1"/>
    <col min="1789" max="1791" width="19.44140625" style="12" customWidth="1"/>
    <col min="1792" max="1792" width="8.77734375" style="12" customWidth="1"/>
    <col min="1793" max="1793" width="19" style="12" customWidth="1"/>
    <col min="1794" max="1794" width="20.44140625" style="12" bestFit="1" customWidth="1"/>
    <col min="1795" max="1795" width="9.21875" style="12" customWidth="1"/>
    <col min="1796" max="1796" width="4.77734375" style="12" customWidth="1"/>
    <col min="1797" max="1797" width="5.44140625" style="12" bestFit="1" customWidth="1"/>
    <col min="1798" max="1798" width="7.5546875" style="12" bestFit="1" customWidth="1"/>
    <col min="1799" max="1799" width="6.21875" style="12" customWidth="1"/>
    <col min="1800" max="2041" width="9.21875" style="12"/>
    <col min="2042" max="2042" width="7.77734375" style="12" customWidth="1"/>
    <col min="2043" max="2043" width="6.5546875" style="12" customWidth="1"/>
    <col min="2044" max="2044" width="52.21875" style="12" customWidth="1"/>
    <col min="2045" max="2047" width="19.44140625" style="12" customWidth="1"/>
    <col min="2048" max="2048" width="8.77734375" style="12" customWidth="1"/>
    <col min="2049" max="2049" width="19" style="12" customWidth="1"/>
    <col min="2050" max="2050" width="20.44140625" style="12" bestFit="1" customWidth="1"/>
    <col min="2051" max="2051" width="9.21875" style="12" customWidth="1"/>
    <col min="2052" max="2052" width="4.77734375" style="12" customWidth="1"/>
    <col min="2053" max="2053" width="5.44140625" style="12" bestFit="1" customWidth="1"/>
    <col min="2054" max="2054" width="7.5546875" style="12" bestFit="1" customWidth="1"/>
    <col min="2055" max="2055" width="6.21875" style="12" customWidth="1"/>
    <col min="2056" max="2297" width="9.21875" style="12"/>
    <col min="2298" max="2298" width="7.77734375" style="12" customWidth="1"/>
    <col min="2299" max="2299" width="6.5546875" style="12" customWidth="1"/>
    <col min="2300" max="2300" width="52.21875" style="12" customWidth="1"/>
    <col min="2301" max="2303" width="19.44140625" style="12" customWidth="1"/>
    <col min="2304" max="2304" width="8.77734375" style="12" customWidth="1"/>
    <col min="2305" max="2305" width="19" style="12" customWidth="1"/>
    <col min="2306" max="2306" width="20.44140625" style="12" bestFit="1" customWidth="1"/>
    <col min="2307" max="2307" width="9.21875" style="12" customWidth="1"/>
    <col min="2308" max="2308" width="4.77734375" style="12" customWidth="1"/>
    <col min="2309" max="2309" width="5.44140625" style="12" bestFit="1" customWidth="1"/>
    <col min="2310" max="2310" width="7.5546875" style="12" bestFit="1" customWidth="1"/>
    <col min="2311" max="2311" width="6.21875" style="12" customWidth="1"/>
    <col min="2312" max="2553" width="9.21875" style="12"/>
    <col min="2554" max="2554" width="7.77734375" style="12" customWidth="1"/>
    <col min="2555" max="2555" width="6.5546875" style="12" customWidth="1"/>
    <col min="2556" max="2556" width="52.21875" style="12" customWidth="1"/>
    <col min="2557" max="2559" width="19.44140625" style="12" customWidth="1"/>
    <col min="2560" max="2560" width="8.77734375" style="12" customWidth="1"/>
    <col min="2561" max="2561" width="19" style="12" customWidth="1"/>
    <col min="2562" max="2562" width="20.44140625" style="12" bestFit="1" customWidth="1"/>
    <col min="2563" max="2563" width="9.21875" style="12" customWidth="1"/>
    <col min="2564" max="2564" width="4.77734375" style="12" customWidth="1"/>
    <col min="2565" max="2565" width="5.44140625" style="12" bestFit="1" customWidth="1"/>
    <col min="2566" max="2566" width="7.5546875" style="12" bestFit="1" customWidth="1"/>
    <col min="2567" max="2567" width="6.21875" style="12" customWidth="1"/>
    <col min="2568" max="2809" width="9.21875" style="12"/>
    <col min="2810" max="2810" width="7.77734375" style="12" customWidth="1"/>
    <col min="2811" max="2811" width="6.5546875" style="12" customWidth="1"/>
    <col min="2812" max="2812" width="52.21875" style="12" customWidth="1"/>
    <col min="2813" max="2815" width="19.44140625" style="12" customWidth="1"/>
    <col min="2816" max="2816" width="8.77734375" style="12" customWidth="1"/>
    <col min="2817" max="2817" width="19" style="12" customWidth="1"/>
    <col min="2818" max="2818" width="20.44140625" style="12" bestFit="1" customWidth="1"/>
    <col min="2819" max="2819" width="9.21875" style="12" customWidth="1"/>
    <col min="2820" max="2820" width="4.77734375" style="12" customWidth="1"/>
    <col min="2821" max="2821" width="5.44140625" style="12" bestFit="1" customWidth="1"/>
    <col min="2822" max="2822" width="7.5546875" style="12" bestFit="1" customWidth="1"/>
    <col min="2823" max="2823" width="6.21875" style="12" customWidth="1"/>
    <col min="2824" max="3065" width="9.21875" style="12"/>
    <col min="3066" max="3066" width="7.77734375" style="12" customWidth="1"/>
    <col min="3067" max="3067" width="6.5546875" style="12" customWidth="1"/>
    <col min="3068" max="3068" width="52.21875" style="12" customWidth="1"/>
    <col min="3069" max="3071" width="19.44140625" style="12" customWidth="1"/>
    <col min="3072" max="3072" width="8.77734375" style="12" customWidth="1"/>
    <col min="3073" max="3073" width="19" style="12" customWidth="1"/>
    <col min="3074" max="3074" width="20.44140625" style="12" bestFit="1" customWidth="1"/>
    <col min="3075" max="3075" width="9.21875" style="12" customWidth="1"/>
    <col min="3076" max="3076" width="4.77734375" style="12" customWidth="1"/>
    <col min="3077" max="3077" width="5.44140625" style="12" bestFit="1" customWidth="1"/>
    <col min="3078" max="3078" width="7.5546875" style="12" bestFit="1" customWidth="1"/>
    <col min="3079" max="3079" width="6.21875" style="12" customWidth="1"/>
    <col min="3080" max="3321" width="9.21875" style="12"/>
    <col min="3322" max="3322" width="7.77734375" style="12" customWidth="1"/>
    <col min="3323" max="3323" width="6.5546875" style="12" customWidth="1"/>
    <col min="3324" max="3324" width="52.21875" style="12" customWidth="1"/>
    <col min="3325" max="3327" width="19.44140625" style="12" customWidth="1"/>
    <col min="3328" max="3328" width="8.77734375" style="12" customWidth="1"/>
    <col min="3329" max="3329" width="19" style="12" customWidth="1"/>
    <col min="3330" max="3330" width="20.44140625" style="12" bestFit="1" customWidth="1"/>
    <col min="3331" max="3331" width="9.21875" style="12" customWidth="1"/>
    <col min="3332" max="3332" width="4.77734375" style="12" customWidth="1"/>
    <col min="3333" max="3333" width="5.44140625" style="12" bestFit="1" customWidth="1"/>
    <col min="3334" max="3334" width="7.5546875" style="12" bestFit="1" customWidth="1"/>
    <col min="3335" max="3335" width="6.21875" style="12" customWidth="1"/>
    <col min="3336" max="3577" width="9.21875" style="12"/>
    <col min="3578" max="3578" width="7.77734375" style="12" customWidth="1"/>
    <col min="3579" max="3579" width="6.5546875" style="12" customWidth="1"/>
    <col min="3580" max="3580" width="52.21875" style="12" customWidth="1"/>
    <col min="3581" max="3583" width="19.44140625" style="12" customWidth="1"/>
    <col min="3584" max="3584" width="8.77734375" style="12" customWidth="1"/>
    <col min="3585" max="3585" width="19" style="12" customWidth="1"/>
    <col min="3586" max="3586" width="20.44140625" style="12" bestFit="1" customWidth="1"/>
    <col min="3587" max="3587" width="9.21875" style="12" customWidth="1"/>
    <col min="3588" max="3588" width="4.77734375" style="12" customWidth="1"/>
    <col min="3589" max="3589" width="5.44140625" style="12" bestFit="1" customWidth="1"/>
    <col min="3590" max="3590" width="7.5546875" style="12" bestFit="1" customWidth="1"/>
    <col min="3591" max="3591" width="6.21875" style="12" customWidth="1"/>
    <col min="3592" max="3833" width="9.21875" style="12"/>
    <col min="3834" max="3834" width="7.77734375" style="12" customWidth="1"/>
    <col min="3835" max="3835" width="6.5546875" style="12" customWidth="1"/>
    <col min="3836" max="3836" width="52.21875" style="12" customWidth="1"/>
    <col min="3837" max="3839" width="19.44140625" style="12" customWidth="1"/>
    <col min="3840" max="3840" width="8.77734375" style="12" customWidth="1"/>
    <col min="3841" max="3841" width="19" style="12" customWidth="1"/>
    <col min="3842" max="3842" width="20.44140625" style="12" bestFit="1" customWidth="1"/>
    <col min="3843" max="3843" width="9.21875" style="12" customWidth="1"/>
    <col min="3844" max="3844" width="4.77734375" style="12" customWidth="1"/>
    <col min="3845" max="3845" width="5.44140625" style="12" bestFit="1" customWidth="1"/>
    <col min="3846" max="3846" width="7.5546875" style="12" bestFit="1" customWidth="1"/>
    <col min="3847" max="3847" width="6.21875" style="12" customWidth="1"/>
    <col min="3848" max="4089" width="9.21875" style="12"/>
    <col min="4090" max="4090" width="7.77734375" style="12" customWidth="1"/>
    <col min="4091" max="4091" width="6.5546875" style="12" customWidth="1"/>
    <col min="4092" max="4092" width="52.21875" style="12" customWidth="1"/>
    <col min="4093" max="4095" width="19.44140625" style="12" customWidth="1"/>
    <col min="4096" max="4096" width="8.77734375" style="12" customWidth="1"/>
    <col min="4097" max="4097" width="19" style="12" customWidth="1"/>
    <col min="4098" max="4098" width="20.44140625" style="12" bestFit="1" customWidth="1"/>
    <col min="4099" max="4099" width="9.21875" style="12" customWidth="1"/>
    <col min="4100" max="4100" width="4.77734375" style="12" customWidth="1"/>
    <col min="4101" max="4101" width="5.44140625" style="12" bestFit="1" customWidth="1"/>
    <col min="4102" max="4102" width="7.5546875" style="12" bestFit="1" customWidth="1"/>
    <col min="4103" max="4103" width="6.21875" style="12" customWidth="1"/>
    <col min="4104" max="4345" width="9.21875" style="12"/>
    <col min="4346" max="4346" width="7.77734375" style="12" customWidth="1"/>
    <col min="4347" max="4347" width="6.5546875" style="12" customWidth="1"/>
    <col min="4348" max="4348" width="52.21875" style="12" customWidth="1"/>
    <col min="4349" max="4351" width="19.44140625" style="12" customWidth="1"/>
    <col min="4352" max="4352" width="8.77734375" style="12" customWidth="1"/>
    <col min="4353" max="4353" width="19" style="12" customWidth="1"/>
    <col min="4354" max="4354" width="20.44140625" style="12" bestFit="1" customWidth="1"/>
    <col min="4355" max="4355" width="9.21875" style="12" customWidth="1"/>
    <col min="4356" max="4356" width="4.77734375" style="12" customWidth="1"/>
    <col min="4357" max="4357" width="5.44140625" style="12" bestFit="1" customWidth="1"/>
    <col min="4358" max="4358" width="7.5546875" style="12" bestFit="1" customWidth="1"/>
    <col min="4359" max="4359" width="6.21875" style="12" customWidth="1"/>
    <col min="4360" max="4601" width="9.21875" style="12"/>
    <col min="4602" max="4602" width="7.77734375" style="12" customWidth="1"/>
    <col min="4603" max="4603" width="6.5546875" style="12" customWidth="1"/>
    <col min="4604" max="4604" width="52.21875" style="12" customWidth="1"/>
    <col min="4605" max="4607" width="19.44140625" style="12" customWidth="1"/>
    <col min="4608" max="4608" width="8.77734375" style="12" customWidth="1"/>
    <col min="4609" max="4609" width="19" style="12" customWidth="1"/>
    <col min="4610" max="4610" width="20.44140625" style="12" bestFit="1" customWidth="1"/>
    <col min="4611" max="4611" width="9.21875" style="12" customWidth="1"/>
    <col min="4612" max="4612" width="4.77734375" style="12" customWidth="1"/>
    <col min="4613" max="4613" width="5.44140625" style="12" bestFit="1" customWidth="1"/>
    <col min="4614" max="4614" width="7.5546875" style="12" bestFit="1" customWidth="1"/>
    <col min="4615" max="4615" width="6.21875" style="12" customWidth="1"/>
    <col min="4616" max="4857" width="9.21875" style="12"/>
    <col min="4858" max="4858" width="7.77734375" style="12" customWidth="1"/>
    <col min="4859" max="4859" width="6.5546875" style="12" customWidth="1"/>
    <col min="4860" max="4860" width="52.21875" style="12" customWidth="1"/>
    <col min="4861" max="4863" width="19.44140625" style="12" customWidth="1"/>
    <col min="4864" max="4864" width="8.77734375" style="12" customWidth="1"/>
    <col min="4865" max="4865" width="19" style="12" customWidth="1"/>
    <col min="4866" max="4866" width="20.44140625" style="12" bestFit="1" customWidth="1"/>
    <col min="4867" max="4867" width="9.21875" style="12" customWidth="1"/>
    <col min="4868" max="4868" width="4.77734375" style="12" customWidth="1"/>
    <col min="4869" max="4869" width="5.44140625" style="12" bestFit="1" customWidth="1"/>
    <col min="4870" max="4870" width="7.5546875" style="12" bestFit="1" customWidth="1"/>
    <col min="4871" max="4871" width="6.21875" style="12" customWidth="1"/>
    <col min="4872" max="5113" width="9.21875" style="12"/>
    <col min="5114" max="5114" width="7.77734375" style="12" customWidth="1"/>
    <col min="5115" max="5115" width="6.5546875" style="12" customWidth="1"/>
    <col min="5116" max="5116" width="52.21875" style="12" customWidth="1"/>
    <col min="5117" max="5119" width="19.44140625" style="12" customWidth="1"/>
    <col min="5120" max="5120" width="8.77734375" style="12" customWidth="1"/>
    <col min="5121" max="5121" width="19" style="12" customWidth="1"/>
    <col min="5122" max="5122" width="20.44140625" style="12" bestFit="1" customWidth="1"/>
    <col min="5123" max="5123" width="9.21875" style="12" customWidth="1"/>
    <col min="5124" max="5124" width="4.77734375" style="12" customWidth="1"/>
    <col min="5125" max="5125" width="5.44140625" style="12" bestFit="1" customWidth="1"/>
    <col min="5126" max="5126" width="7.5546875" style="12" bestFit="1" customWidth="1"/>
    <col min="5127" max="5127" width="6.21875" style="12" customWidth="1"/>
    <col min="5128" max="5369" width="9.21875" style="12"/>
    <col min="5370" max="5370" width="7.77734375" style="12" customWidth="1"/>
    <col min="5371" max="5371" width="6.5546875" style="12" customWidth="1"/>
    <col min="5372" max="5372" width="52.21875" style="12" customWidth="1"/>
    <col min="5373" max="5375" width="19.44140625" style="12" customWidth="1"/>
    <col min="5376" max="5376" width="8.77734375" style="12" customWidth="1"/>
    <col min="5377" max="5377" width="19" style="12" customWidth="1"/>
    <col min="5378" max="5378" width="20.44140625" style="12" bestFit="1" customWidth="1"/>
    <col min="5379" max="5379" width="9.21875" style="12" customWidth="1"/>
    <col min="5380" max="5380" width="4.77734375" style="12" customWidth="1"/>
    <col min="5381" max="5381" width="5.44140625" style="12" bestFit="1" customWidth="1"/>
    <col min="5382" max="5382" width="7.5546875" style="12" bestFit="1" customWidth="1"/>
    <col min="5383" max="5383" width="6.21875" style="12" customWidth="1"/>
    <col min="5384" max="5625" width="9.21875" style="12"/>
    <col min="5626" max="5626" width="7.77734375" style="12" customWidth="1"/>
    <col min="5627" max="5627" width="6.5546875" style="12" customWidth="1"/>
    <col min="5628" max="5628" width="52.21875" style="12" customWidth="1"/>
    <col min="5629" max="5631" width="19.44140625" style="12" customWidth="1"/>
    <col min="5632" max="5632" width="8.77734375" style="12" customWidth="1"/>
    <col min="5633" max="5633" width="19" style="12" customWidth="1"/>
    <col min="5634" max="5634" width="20.44140625" style="12" bestFit="1" customWidth="1"/>
    <col min="5635" max="5635" width="9.21875" style="12" customWidth="1"/>
    <col min="5636" max="5636" width="4.77734375" style="12" customWidth="1"/>
    <col min="5637" max="5637" width="5.44140625" style="12" bestFit="1" customWidth="1"/>
    <col min="5638" max="5638" width="7.5546875" style="12" bestFit="1" customWidth="1"/>
    <col min="5639" max="5639" width="6.21875" style="12" customWidth="1"/>
    <col min="5640" max="5881" width="9.21875" style="12"/>
    <col min="5882" max="5882" width="7.77734375" style="12" customWidth="1"/>
    <col min="5883" max="5883" width="6.5546875" style="12" customWidth="1"/>
    <col min="5884" max="5884" width="52.21875" style="12" customWidth="1"/>
    <col min="5885" max="5887" width="19.44140625" style="12" customWidth="1"/>
    <col min="5888" max="5888" width="8.77734375" style="12" customWidth="1"/>
    <col min="5889" max="5889" width="19" style="12" customWidth="1"/>
    <col min="5890" max="5890" width="20.44140625" style="12" bestFit="1" customWidth="1"/>
    <col min="5891" max="5891" width="9.21875" style="12" customWidth="1"/>
    <col min="5892" max="5892" width="4.77734375" style="12" customWidth="1"/>
    <col min="5893" max="5893" width="5.44140625" style="12" bestFit="1" customWidth="1"/>
    <col min="5894" max="5894" width="7.5546875" style="12" bestFit="1" customWidth="1"/>
    <col min="5895" max="5895" width="6.21875" style="12" customWidth="1"/>
    <col min="5896" max="6137" width="9.21875" style="12"/>
    <col min="6138" max="6138" width="7.77734375" style="12" customWidth="1"/>
    <col min="6139" max="6139" width="6.5546875" style="12" customWidth="1"/>
    <col min="6140" max="6140" width="52.21875" style="12" customWidth="1"/>
    <col min="6141" max="6143" width="19.44140625" style="12" customWidth="1"/>
    <col min="6144" max="6144" width="8.77734375" style="12" customWidth="1"/>
    <col min="6145" max="6145" width="19" style="12" customWidth="1"/>
    <col min="6146" max="6146" width="20.44140625" style="12" bestFit="1" customWidth="1"/>
    <col min="6147" max="6147" width="9.21875" style="12" customWidth="1"/>
    <col min="6148" max="6148" width="4.77734375" style="12" customWidth="1"/>
    <col min="6149" max="6149" width="5.44140625" style="12" bestFit="1" customWidth="1"/>
    <col min="6150" max="6150" width="7.5546875" style="12" bestFit="1" customWidth="1"/>
    <col min="6151" max="6151" width="6.21875" style="12" customWidth="1"/>
    <col min="6152" max="6393" width="9.21875" style="12"/>
    <col min="6394" max="6394" width="7.77734375" style="12" customWidth="1"/>
    <col min="6395" max="6395" width="6.5546875" style="12" customWidth="1"/>
    <col min="6396" max="6396" width="52.21875" style="12" customWidth="1"/>
    <col min="6397" max="6399" width="19.44140625" style="12" customWidth="1"/>
    <col min="6400" max="6400" width="8.77734375" style="12" customWidth="1"/>
    <col min="6401" max="6401" width="19" style="12" customWidth="1"/>
    <col min="6402" max="6402" width="20.44140625" style="12" bestFit="1" customWidth="1"/>
    <col min="6403" max="6403" width="9.21875" style="12" customWidth="1"/>
    <col min="6404" max="6404" width="4.77734375" style="12" customWidth="1"/>
    <col min="6405" max="6405" width="5.44140625" style="12" bestFit="1" customWidth="1"/>
    <col min="6406" max="6406" width="7.5546875" style="12" bestFit="1" customWidth="1"/>
    <col min="6407" max="6407" width="6.21875" style="12" customWidth="1"/>
    <col min="6408" max="6649" width="9.21875" style="12"/>
    <col min="6650" max="6650" width="7.77734375" style="12" customWidth="1"/>
    <col min="6651" max="6651" width="6.5546875" style="12" customWidth="1"/>
    <col min="6652" max="6652" width="52.21875" style="12" customWidth="1"/>
    <col min="6653" max="6655" width="19.44140625" style="12" customWidth="1"/>
    <col min="6656" max="6656" width="8.77734375" style="12" customWidth="1"/>
    <col min="6657" max="6657" width="19" style="12" customWidth="1"/>
    <col min="6658" max="6658" width="20.44140625" style="12" bestFit="1" customWidth="1"/>
    <col min="6659" max="6659" width="9.21875" style="12" customWidth="1"/>
    <col min="6660" max="6660" width="4.77734375" style="12" customWidth="1"/>
    <col min="6661" max="6661" width="5.44140625" style="12" bestFit="1" customWidth="1"/>
    <col min="6662" max="6662" width="7.5546875" style="12" bestFit="1" customWidth="1"/>
    <col min="6663" max="6663" width="6.21875" style="12" customWidth="1"/>
    <col min="6664" max="6905" width="9.21875" style="12"/>
    <col min="6906" max="6906" width="7.77734375" style="12" customWidth="1"/>
    <col min="6907" max="6907" width="6.5546875" style="12" customWidth="1"/>
    <col min="6908" max="6908" width="52.21875" style="12" customWidth="1"/>
    <col min="6909" max="6911" width="19.44140625" style="12" customWidth="1"/>
    <col min="6912" max="6912" width="8.77734375" style="12" customWidth="1"/>
    <col min="6913" max="6913" width="19" style="12" customWidth="1"/>
    <col min="6914" max="6914" width="20.44140625" style="12" bestFit="1" customWidth="1"/>
    <col min="6915" max="6915" width="9.21875" style="12" customWidth="1"/>
    <col min="6916" max="6916" width="4.77734375" style="12" customWidth="1"/>
    <col min="6917" max="6917" width="5.44140625" style="12" bestFit="1" customWidth="1"/>
    <col min="6918" max="6918" width="7.5546875" style="12" bestFit="1" customWidth="1"/>
    <col min="6919" max="6919" width="6.21875" style="12" customWidth="1"/>
    <col min="6920" max="7161" width="9.21875" style="12"/>
    <col min="7162" max="7162" width="7.77734375" style="12" customWidth="1"/>
    <col min="7163" max="7163" width="6.5546875" style="12" customWidth="1"/>
    <col min="7164" max="7164" width="52.21875" style="12" customWidth="1"/>
    <col min="7165" max="7167" width="19.44140625" style="12" customWidth="1"/>
    <col min="7168" max="7168" width="8.77734375" style="12" customWidth="1"/>
    <col min="7169" max="7169" width="19" style="12" customWidth="1"/>
    <col min="7170" max="7170" width="20.44140625" style="12" bestFit="1" customWidth="1"/>
    <col min="7171" max="7171" width="9.21875" style="12" customWidth="1"/>
    <col min="7172" max="7172" width="4.77734375" style="12" customWidth="1"/>
    <col min="7173" max="7173" width="5.44140625" style="12" bestFit="1" customWidth="1"/>
    <col min="7174" max="7174" width="7.5546875" style="12" bestFit="1" customWidth="1"/>
    <col min="7175" max="7175" width="6.21875" style="12" customWidth="1"/>
    <col min="7176" max="7417" width="9.21875" style="12"/>
    <col min="7418" max="7418" width="7.77734375" style="12" customWidth="1"/>
    <col min="7419" max="7419" width="6.5546875" style="12" customWidth="1"/>
    <col min="7420" max="7420" width="52.21875" style="12" customWidth="1"/>
    <col min="7421" max="7423" width="19.44140625" style="12" customWidth="1"/>
    <col min="7424" max="7424" width="8.77734375" style="12" customWidth="1"/>
    <col min="7425" max="7425" width="19" style="12" customWidth="1"/>
    <col min="7426" max="7426" width="20.44140625" style="12" bestFit="1" customWidth="1"/>
    <col min="7427" max="7427" width="9.21875" style="12" customWidth="1"/>
    <col min="7428" max="7428" width="4.77734375" style="12" customWidth="1"/>
    <col min="7429" max="7429" width="5.44140625" style="12" bestFit="1" customWidth="1"/>
    <col min="7430" max="7430" width="7.5546875" style="12" bestFit="1" customWidth="1"/>
    <col min="7431" max="7431" width="6.21875" style="12" customWidth="1"/>
    <col min="7432" max="7673" width="9.21875" style="12"/>
    <col min="7674" max="7674" width="7.77734375" style="12" customWidth="1"/>
    <col min="7675" max="7675" width="6.5546875" style="12" customWidth="1"/>
    <col min="7676" max="7676" width="52.21875" style="12" customWidth="1"/>
    <col min="7677" max="7679" width="19.44140625" style="12" customWidth="1"/>
    <col min="7680" max="7680" width="8.77734375" style="12" customWidth="1"/>
    <col min="7681" max="7681" width="19" style="12" customWidth="1"/>
    <col min="7682" max="7682" width="20.44140625" style="12" bestFit="1" customWidth="1"/>
    <col min="7683" max="7683" width="9.21875" style="12" customWidth="1"/>
    <col min="7684" max="7684" width="4.77734375" style="12" customWidth="1"/>
    <col min="7685" max="7685" width="5.44140625" style="12" bestFit="1" customWidth="1"/>
    <col min="7686" max="7686" width="7.5546875" style="12" bestFit="1" customWidth="1"/>
    <col min="7687" max="7687" width="6.21875" style="12" customWidth="1"/>
    <col min="7688" max="7929" width="9.21875" style="12"/>
    <col min="7930" max="7930" width="7.77734375" style="12" customWidth="1"/>
    <col min="7931" max="7931" width="6.5546875" style="12" customWidth="1"/>
    <col min="7932" max="7932" width="52.21875" style="12" customWidth="1"/>
    <col min="7933" max="7935" width="19.44140625" style="12" customWidth="1"/>
    <col min="7936" max="7936" width="8.77734375" style="12" customWidth="1"/>
    <col min="7937" max="7937" width="19" style="12" customWidth="1"/>
    <col min="7938" max="7938" width="20.44140625" style="12" bestFit="1" customWidth="1"/>
    <col min="7939" max="7939" width="9.21875" style="12" customWidth="1"/>
    <col min="7940" max="7940" width="4.77734375" style="12" customWidth="1"/>
    <col min="7941" max="7941" width="5.44140625" style="12" bestFit="1" customWidth="1"/>
    <col min="7942" max="7942" width="7.5546875" style="12" bestFit="1" customWidth="1"/>
    <col min="7943" max="7943" width="6.21875" style="12" customWidth="1"/>
    <col min="7944" max="8185" width="9.21875" style="12"/>
    <col min="8186" max="8186" width="7.77734375" style="12" customWidth="1"/>
    <col min="8187" max="8187" width="6.5546875" style="12" customWidth="1"/>
    <col min="8188" max="8188" width="52.21875" style="12" customWidth="1"/>
    <col min="8189" max="8191" width="19.44140625" style="12" customWidth="1"/>
    <col min="8192" max="8192" width="8.77734375" style="12" customWidth="1"/>
    <col min="8193" max="8193" width="19" style="12" customWidth="1"/>
    <col min="8194" max="8194" width="20.44140625" style="12" bestFit="1" customWidth="1"/>
    <col min="8195" max="8195" width="9.21875" style="12" customWidth="1"/>
    <col min="8196" max="8196" width="4.77734375" style="12" customWidth="1"/>
    <col min="8197" max="8197" width="5.44140625" style="12" bestFit="1" customWidth="1"/>
    <col min="8198" max="8198" width="7.5546875" style="12" bestFit="1" customWidth="1"/>
    <col min="8199" max="8199" width="6.21875" style="12" customWidth="1"/>
    <col min="8200" max="8441" width="9.21875" style="12"/>
    <col min="8442" max="8442" width="7.77734375" style="12" customWidth="1"/>
    <col min="8443" max="8443" width="6.5546875" style="12" customWidth="1"/>
    <col min="8444" max="8444" width="52.21875" style="12" customWidth="1"/>
    <col min="8445" max="8447" width="19.44140625" style="12" customWidth="1"/>
    <col min="8448" max="8448" width="8.77734375" style="12" customWidth="1"/>
    <col min="8449" max="8449" width="19" style="12" customWidth="1"/>
    <col min="8450" max="8450" width="20.44140625" style="12" bestFit="1" customWidth="1"/>
    <col min="8451" max="8451" width="9.21875" style="12" customWidth="1"/>
    <col min="8452" max="8452" width="4.77734375" style="12" customWidth="1"/>
    <col min="8453" max="8453" width="5.44140625" style="12" bestFit="1" customWidth="1"/>
    <col min="8454" max="8454" width="7.5546875" style="12" bestFit="1" customWidth="1"/>
    <col min="8455" max="8455" width="6.21875" style="12" customWidth="1"/>
    <col min="8456" max="8697" width="9.21875" style="12"/>
    <col min="8698" max="8698" width="7.77734375" style="12" customWidth="1"/>
    <col min="8699" max="8699" width="6.5546875" style="12" customWidth="1"/>
    <col min="8700" max="8700" width="52.21875" style="12" customWidth="1"/>
    <col min="8701" max="8703" width="19.44140625" style="12" customWidth="1"/>
    <col min="8704" max="8704" width="8.77734375" style="12" customWidth="1"/>
    <col min="8705" max="8705" width="19" style="12" customWidth="1"/>
    <col min="8706" max="8706" width="20.44140625" style="12" bestFit="1" customWidth="1"/>
    <col min="8707" max="8707" width="9.21875" style="12" customWidth="1"/>
    <col min="8708" max="8708" width="4.77734375" style="12" customWidth="1"/>
    <col min="8709" max="8709" width="5.44140625" style="12" bestFit="1" customWidth="1"/>
    <col min="8710" max="8710" width="7.5546875" style="12" bestFit="1" customWidth="1"/>
    <col min="8711" max="8711" width="6.21875" style="12" customWidth="1"/>
    <col min="8712" max="8953" width="9.21875" style="12"/>
    <col min="8954" max="8954" width="7.77734375" style="12" customWidth="1"/>
    <col min="8955" max="8955" width="6.5546875" style="12" customWidth="1"/>
    <col min="8956" max="8956" width="52.21875" style="12" customWidth="1"/>
    <col min="8957" max="8959" width="19.44140625" style="12" customWidth="1"/>
    <col min="8960" max="8960" width="8.77734375" style="12" customWidth="1"/>
    <col min="8961" max="8961" width="19" style="12" customWidth="1"/>
    <col min="8962" max="8962" width="20.44140625" style="12" bestFit="1" customWidth="1"/>
    <col min="8963" max="8963" width="9.21875" style="12" customWidth="1"/>
    <col min="8964" max="8964" width="4.77734375" style="12" customWidth="1"/>
    <col min="8965" max="8965" width="5.44140625" style="12" bestFit="1" customWidth="1"/>
    <col min="8966" max="8966" width="7.5546875" style="12" bestFit="1" customWidth="1"/>
    <col min="8967" max="8967" width="6.21875" style="12" customWidth="1"/>
    <col min="8968" max="9209" width="9.21875" style="12"/>
    <col min="9210" max="9210" width="7.77734375" style="12" customWidth="1"/>
    <col min="9211" max="9211" width="6.5546875" style="12" customWidth="1"/>
    <col min="9212" max="9212" width="52.21875" style="12" customWidth="1"/>
    <col min="9213" max="9215" width="19.44140625" style="12" customWidth="1"/>
    <col min="9216" max="9216" width="8.77734375" style="12" customWidth="1"/>
    <col min="9217" max="9217" width="19" style="12" customWidth="1"/>
    <col min="9218" max="9218" width="20.44140625" style="12" bestFit="1" customWidth="1"/>
    <col min="9219" max="9219" width="9.21875" style="12" customWidth="1"/>
    <col min="9220" max="9220" width="4.77734375" style="12" customWidth="1"/>
    <col min="9221" max="9221" width="5.44140625" style="12" bestFit="1" customWidth="1"/>
    <col min="9222" max="9222" width="7.5546875" style="12" bestFit="1" customWidth="1"/>
    <col min="9223" max="9223" width="6.21875" style="12" customWidth="1"/>
    <col min="9224" max="9465" width="9.21875" style="12"/>
    <col min="9466" max="9466" width="7.77734375" style="12" customWidth="1"/>
    <col min="9467" max="9467" width="6.5546875" style="12" customWidth="1"/>
    <col min="9468" max="9468" width="52.21875" style="12" customWidth="1"/>
    <col min="9469" max="9471" width="19.44140625" style="12" customWidth="1"/>
    <col min="9472" max="9472" width="8.77734375" style="12" customWidth="1"/>
    <col min="9473" max="9473" width="19" style="12" customWidth="1"/>
    <col min="9474" max="9474" width="20.44140625" style="12" bestFit="1" customWidth="1"/>
    <col min="9475" max="9475" width="9.21875" style="12" customWidth="1"/>
    <col min="9476" max="9476" width="4.77734375" style="12" customWidth="1"/>
    <col min="9477" max="9477" width="5.44140625" style="12" bestFit="1" customWidth="1"/>
    <col min="9478" max="9478" width="7.5546875" style="12" bestFit="1" customWidth="1"/>
    <col min="9479" max="9479" width="6.21875" style="12" customWidth="1"/>
    <col min="9480" max="9721" width="9.21875" style="12"/>
    <col min="9722" max="9722" width="7.77734375" style="12" customWidth="1"/>
    <col min="9723" max="9723" width="6.5546875" style="12" customWidth="1"/>
    <col min="9724" max="9724" width="52.21875" style="12" customWidth="1"/>
    <col min="9725" max="9727" width="19.44140625" style="12" customWidth="1"/>
    <col min="9728" max="9728" width="8.77734375" style="12" customWidth="1"/>
    <col min="9729" max="9729" width="19" style="12" customWidth="1"/>
    <col min="9730" max="9730" width="20.44140625" style="12" bestFit="1" customWidth="1"/>
    <col min="9731" max="9731" width="9.21875" style="12" customWidth="1"/>
    <col min="9732" max="9732" width="4.77734375" style="12" customWidth="1"/>
    <col min="9733" max="9733" width="5.44140625" style="12" bestFit="1" customWidth="1"/>
    <col min="9734" max="9734" width="7.5546875" style="12" bestFit="1" customWidth="1"/>
    <col min="9735" max="9735" width="6.21875" style="12" customWidth="1"/>
    <col min="9736" max="9977" width="9.21875" style="12"/>
    <col min="9978" max="9978" width="7.77734375" style="12" customWidth="1"/>
    <col min="9979" max="9979" width="6.5546875" style="12" customWidth="1"/>
    <col min="9980" max="9980" width="52.21875" style="12" customWidth="1"/>
    <col min="9981" max="9983" width="19.44140625" style="12" customWidth="1"/>
    <col min="9984" max="9984" width="8.77734375" style="12" customWidth="1"/>
    <col min="9985" max="9985" width="19" style="12" customWidth="1"/>
    <col min="9986" max="9986" width="20.44140625" style="12" bestFit="1" customWidth="1"/>
    <col min="9987" max="9987" width="9.21875" style="12" customWidth="1"/>
    <col min="9988" max="9988" width="4.77734375" style="12" customWidth="1"/>
    <col min="9989" max="9989" width="5.44140625" style="12" bestFit="1" customWidth="1"/>
    <col min="9990" max="9990" width="7.5546875" style="12" bestFit="1" customWidth="1"/>
    <col min="9991" max="9991" width="6.21875" style="12" customWidth="1"/>
    <col min="9992" max="10233" width="9.21875" style="12"/>
    <col min="10234" max="10234" width="7.77734375" style="12" customWidth="1"/>
    <col min="10235" max="10235" width="6.5546875" style="12" customWidth="1"/>
    <col min="10236" max="10236" width="52.21875" style="12" customWidth="1"/>
    <col min="10237" max="10239" width="19.44140625" style="12" customWidth="1"/>
    <col min="10240" max="10240" width="8.77734375" style="12" customWidth="1"/>
    <col min="10241" max="10241" width="19" style="12" customWidth="1"/>
    <col min="10242" max="10242" width="20.44140625" style="12" bestFit="1" customWidth="1"/>
    <col min="10243" max="10243" width="9.21875" style="12" customWidth="1"/>
    <col min="10244" max="10244" width="4.77734375" style="12" customWidth="1"/>
    <col min="10245" max="10245" width="5.44140625" style="12" bestFit="1" customWidth="1"/>
    <col min="10246" max="10246" width="7.5546875" style="12" bestFit="1" customWidth="1"/>
    <col min="10247" max="10247" width="6.21875" style="12" customWidth="1"/>
    <col min="10248" max="10489" width="9.21875" style="12"/>
    <col min="10490" max="10490" width="7.77734375" style="12" customWidth="1"/>
    <col min="10491" max="10491" width="6.5546875" style="12" customWidth="1"/>
    <col min="10492" max="10492" width="52.21875" style="12" customWidth="1"/>
    <col min="10493" max="10495" width="19.44140625" style="12" customWidth="1"/>
    <col min="10496" max="10496" width="8.77734375" style="12" customWidth="1"/>
    <col min="10497" max="10497" width="19" style="12" customWidth="1"/>
    <col min="10498" max="10498" width="20.44140625" style="12" bestFit="1" customWidth="1"/>
    <col min="10499" max="10499" width="9.21875" style="12" customWidth="1"/>
    <col min="10500" max="10500" width="4.77734375" style="12" customWidth="1"/>
    <col min="10501" max="10501" width="5.44140625" style="12" bestFit="1" customWidth="1"/>
    <col min="10502" max="10502" width="7.5546875" style="12" bestFit="1" customWidth="1"/>
    <col min="10503" max="10503" width="6.21875" style="12" customWidth="1"/>
    <col min="10504" max="10745" width="9.21875" style="12"/>
    <col min="10746" max="10746" width="7.77734375" style="12" customWidth="1"/>
    <col min="10747" max="10747" width="6.5546875" style="12" customWidth="1"/>
    <col min="10748" max="10748" width="52.21875" style="12" customWidth="1"/>
    <col min="10749" max="10751" width="19.44140625" style="12" customWidth="1"/>
    <col min="10752" max="10752" width="8.77734375" style="12" customWidth="1"/>
    <col min="10753" max="10753" width="19" style="12" customWidth="1"/>
    <col min="10754" max="10754" width="20.44140625" style="12" bestFit="1" customWidth="1"/>
    <col min="10755" max="10755" width="9.21875" style="12" customWidth="1"/>
    <col min="10756" max="10756" width="4.77734375" style="12" customWidth="1"/>
    <col min="10757" max="10757" width="5.44140625" style="12" bestFit="1" customWidth="1"/>
    <col min="10758" max="10758" width="7.5546875" style="12" bestFit="1" customWidth="1"/>
    <col min="10759" max="10759" width="6.21875" style="12" customWidth="1"/>
    <col min="10760" max="11001" width="9.21875" style="12"/>
    <col min="11002" max="11002" width="7.77734375" style="12" customWidth="1"/>
    <col min="11003" max="11003" width="6.5546875" style="12" customWidth="1"/>
    <col min="11004" max="11004" width="52.21875" style="12" customWidth="1"/>
    <col min="11005" max="11007" width="19.44140625" style="12" customWidth="1"/>
    <col min="11008" max="11008" width="8.77734375" style="12" customWidth="1"/>
    <col min="11009" max="11009" width="19" style="12" customWidth="1"/>
    <col min="11010" max="11010" width="20.44140625" style="12" bestFit="1" customWidth="1"/>
    <col min="11011" max="11011" width="9.21875" style="12" customWidth="1"/>
    <col min="11012" max="11012" width="4.77734375" style="12" customWidth="1"/>
    <col min="11013" max="11013" width="5.44140625" style="12" bestFit="1" customWidth="1"/>
    <col min="11014" max="11014" width="7.5546875" style="12" bestFit="1" customWidth="1"/>
    <col min="11015" max="11015" width="6.21875" style="12" customWidth="1"/>
    <col min="11016" max="11257" width="9.21875" style="12"/>
    <col min="11258" max="11258" width="7.77734375" style="12" customWidth="1"/>
    <col min="11259" max="11259" width="6.5546875" style="12" customWidth="1"/>
    <col min="11260" max="11260" width="52.21875" style="12" customWidth="1"/>
    <col min="11261" max="11263" width="19.44140625" style="12" customWidth="1"/>
    <col min="11264" max="11264" width="8.77734375" style="12" customWidth="1"/>
    <col min="11265" max="11265" width="19" style="12" customWidth="1"/>
    <col min="11266" max="11266" width="20.44140625" style="12" bestFit="1" customWidth="1"/>
    <col min="11267" max="11267" width="9.21875" style="12" customWidth="1"/>
    <col min="11268" max="11268" width="4.77734375" style="12" customWidth="1"/>
    <col min="11269" max="11269" width="5.44140625" style="12" bestFit="1" customWidth="1"/>
    <col min="11270" max="11270" width="7.5546875" style="12" bestFit="1" customWidth="1"/>
    <col min="11271" max="11271" width="6.21875" style="12" customWidth="1"/>
    <col min="11272" max="11513" width="9.21875" style="12"/>
    <col min="11514" max="11514" width="7.77734375" style="12" customWidth="1"/>
    <col min="11515" max="11515" width="6.5546875" style="12" customWidth="1"/>
    <col min="11516" max="11516" width="52.21875" style="12" customWidth="1"/>
    <col min="11517" max="11519" width="19.44140625" style="12" customWidth="1"/>
    <col min="11520" max="11520" width="8.77734375" style="12" customWidth="1"/>
    <col min="11521" max="11521" width="19" style="12" customWidth="1"/>
    <col min="11522" max="11522" width="20.44140625" style="12" bestFit="1" customWidth="1"/>
    <col min="11523" max="11523" width="9.21875" style="12" customWidth="1"/>
    <col min="11524" max="11524" width="4.77734375" style="12" customWidth="1"/>
    <col min="11525" max="11525" width="5.44140625" style="12" bestFit="1" customWidth="1"/>
    <col min="11526" max="11526" width="7.5546875" style="12" bestFit="1" customWidth="1"/>
    <col min="11527" max="11527" width="6.21875" style="12" customWidth="1"/>
    <col min="11528" max="11769" width="9.21875" style="12"/>
    <col min="11770" max="11770" width="7.77734375" style="12" customWidth="1"/>
    <col min="11771" max="11771" width="6.5546875" style="12" customWidth="1"/>
    <col min="11772" max="11772" width="52.21875" style="12" customWidth="1"/>
    <col min="11773" max="11775" width="19.44140625" style="12" customWidth="1"/>
    <col min="11776" max="11776" width="8.77734375" style="12" customWidth="1"/>
    <col min="11777" max="11777" width="19" style="12" customWidth="1"/>
    <col min="11778" max="11778" width="20.44140625" style="12" bestFit="1" customWidth="1"/>
    <col min="11779" max="11779" width="9.21875" style="12" customWidth="1"/>
    <col min="11780" max="11780" width="4.77734375" style="12" customWidth="1"/>
    <col min="11781" max="11781" width="5.44140625" style="12" bestFit="1" customWidth="1"/>
    <col min="11782" max="11782" width="7.5546875" style="12" bestFit="1" customWidth="1"/>
    <col min="11783" max="11783" width="6.21875" style="12" customWidth="1"/>
    <col min="11784" max="12025" width="9.21875" style="12"/>
    <col min="12026" max="12026" width="7.77734375" style="12" customWidth="1"/>
    <col min="12027" max="12027" width="6.5546875" style="12" customWidth="1"/>
    <col min="12028" max="12028" width="52.21875" style="12" customWidth="1"/>
    <col min="12029" max="12031" width="19.44140625" style="12" customWidth="1"/>
    <col min="12032" max="12032" width="8.77734375" style="12" customWidth="1"/>
    <col min="12033" max="12033" width="19" style="12" customWidth="1"/>
    <col min="12034" max="12034" width="20.44140625" style="12" bestFit="1" customWidth="1"/>
    <col min="12035" max="12035" width="9.21875" style="12" customWidth="1"/>
    <col min="12036" max="12036" width="4.77734375" style="12" customWidth="1"/>
    <col min="12037" max="12037" width="5.44140625" style="12" bestFit="1" customWidth="1"/>
    <col min="12038" max="12038" width="7.5546875" style="12" bestFit="1" customWidth="1"/>
    <col min="12039" max="12039" width="6.21875" style="12" customWidth="1"/>
    <col min="12040" max="12281" width="9.21875" style="12"/>
    <col min="12282" max="12282" width="7.77734375" style="12" customWidth="1"/>
    <col min="12283" max="12283" width="6.5546875" style="12" customWidth="1"/>
    <col min="12284" max="12284" width="52.21875" style="12" customWidth="1"/>
    <col min="12285" max="12287" width="19.44140625" style="12" customWidth="1"/>
    <col min="12288" max="12288" width="8.77734375" style="12" customWidth="1"/>
    <col min="12289" max="12289" width="19" style="12" customWidth="1"/>
    <col min="12290" max="12290" width="20.44140625" style="12" bestFit="1" customWidth="1"/>
    <col min="12291" max="12291" width="9.21875" style="12" customWidth="1"/>
    <col min="12292" max="12292" width="4.77734375" style="12" customWidth="1"/>
    <col min="12293" max="12293" width="5.44140625" style="12" bestFit="1" customWidth="1"/>
    <col min="12294" max="12294" width="7.5546875" style="12" bestFit="1" customWidth="1"/>
    <col min="12295" max="12295" width="6.21875" style="12" customWidth="1"/>
    <col min="12296" max="12537" width="9.21875" style="12"/>
    <col min="12538" max="12538" width="7.77734375" style="12" customWidth="1"/>
    <col min="12539" max="12539" width="6.5546875" style="12" customWidth="1"/>
    <col min="12540" max="12540" width="52.21875" style="12" customWidth="1"/>
    <col min="12541" max="12543" width="19.44140625" style="12" customWidth="1"/>
    <col min="12544" max="12544" width="8.77734375" style="12" customWidth="1"/>
    <col min="12545" max="12545" width="19" style="12" customWidth="1"/>
    <col min="12546" max="12546" width="20.44140625" style="12" bestFit="1" customWidth="1"/>
    <col min="12547" max="12547" width="9.21875" style="12" customWidth="1"/>
    <col min="12548" max="12548" width="4.77734375" style="12" customWidth="1"/>
    <col min="12549" max="12549" width="5.44140625" style="12" bestFit="1" customWidth="1"/>
    <col min="12550" max="12550" width="7.5546875" style="12" bestFit="1" customWidth="1"/>
    <col min="12551" max="12551" width="6.21875" style="12" customWidth="1"/>
    <col min="12552" max="12793" width="9.21875" style="12"/>
    <col min="12794" max="12794" width="7.77734375" style="12" customWidth="1"/>
    <col min="12795" max="12795" width="6.5546875" style="12" customWidth="1"/>
    <col min="12796" max="12796" width="52.21875" style="12" customWidth="1"/>
    <col min="12797" max="12799" width="19.44140625" style="12" customWidth="1"/>
    <col min="12800" max="12800" width="8.77734375" style="12" customWidth="1"/>
    <col min="12801" max="12801" width="19" style="12" customWidth="1"/>
    <col min="12802" max="12802" width="20.44140625" style="12" bestFit="1" customWidth="1"/>
    <col min="12803" max="12803" width="9.21875" style="12" customWidth="1"/>
    <col min="12804" max="12804" width="4.77734375" style="12" customWidth="1"/>
    <col min="12805" max="12805" width="5.44140625" style="12" bestFit="1" customWidth="1"/>
    <col min="12806" max="12806" width="7.5546875" style="12" bestFit="1" customWidth="1"/>
    <col min="12807" max="12807" width="6.21875" style="12" customWidth="1"/>
    <col min="12808" max="13049" width="9.21875" style="12"/>
    <col min="13050" max="13050" width="7.77734375" style="12" customWidth="1"/>
    <col min="13051" max="13051" width="6.5546875" style="12" customWidth="1"/>
    <col min="13052" max="13052" width="52.21875" style="12" customWidth="1"/>
    <col min="13053" max="13055" width="19.44140625" style="12" customWidth="1"/>
    <col min="13056" max="13056" width="8.77734375" style="12" customWidth="1"/>
    <col min="13057" max="13057" width="19" style="12" customWidth="1"/>
    <col min="13058" max="13058" width="20.44140625" style="12" bestFit="1" customWidth="1"/>
    <col min="13059" max="13059" width="9.21875" style="12" customWidth="1"/>
    <col min="13060" max="13060" width="4.77734375" style="12" customWidth="1"/>
    <col min="13061" max="13061" width="5.44140625" style="12" bestFit="1" customWidth="1"/>
    <col min="13062" max="13062" width="7.5546875" style="12" bestFit="1" customWidth="1"/>
    <col min="13063" max="13063" width="6.21875" style="12" customWidth="1"/>
    <col min="13064" max="13305" width="9.21875" style="12"/>
    <col min="13306" max="13306" width="7.77734375" style="12" customWidth="1"/>
    <col min="13307" max="13307" width="6.5546875" style="12" customWidth="1"/>
    <col min="13308" max="13308" width="52.21875" style="12" customWidth="1"/>
    <col min="13309" max="13311" width="19.44140625" style="12" customWidth="1"/>
    <col min="13312" max="13312" width="8.77734375" style="12" customWidth="1"/>
    <col min="13313" max="13313" width="19" style="12" customWidth="1"/>
    <col min="13314" max="13314" width="20.44140625" style="12" bestFit="1" customWidth="1"/>
    <col min="13315" max="13315" width="9.21875" style="12" customWidth="1"/>
    <col min="13316" max="13316" width="4.77734375" style="12" customWidth="1"/>
    <col min="13317" max="13317" width="5.44140625" style="12" bestFit="1" customWidth="1"/>
    <col min="13318" max="13318" width="7.5546875" style="12" bestFit="1" customWidth="1"/>
    <col min="13319" max="13319" width="6.21875" style="12" customWidth="1"/>
    <col min="13320" max="13561" width="9.21875" style="12"/>
    <col min="13562" max="13562" width="7.77734375" style="12" customWidth="1"/>
    <col min="13563" max="13563" width="6.5546875" style="12" customWidth="1"/>
    <col min="13564" max="13564" width="52.21875" style="12" customWidth="1"/>
    <col min="13565" max="13567" width="19.44140625" style="12" customWidth="1"/>
    <col min="13568" max="13568" width="8.77734375" style="12" customWidth="1"/>
    <col min="13569" max="13569" width="19" style="12" customWidth="1"/>
    <col min="13570" max="13570" width="20.44140625" style="12" bestFit="1" customWidth="1"/>
    <col min="13571" max="13571" width="9.21875" style="12" customWidth="1"/>
    <col min="13572" max="13572" width="4.77734375" style="12" customWidth="1"/>
    <col min="13573" max="13573" width="5.44140625" style="12" bestFit="1" customWidth="1"/>
    <col min="13574" max="13574" width="7.5546875" style="12" bestFit="1" customWidth="1"/>
    <col min="13575" max="13575" width="6.21875" style="12" customWidth="1"/>
    <col min="13576" max="13817" width="9.21875" style="12"/>
    <col min="13818" max="13818" width="7.77734375" style="12" customWidth="1"/>
    <col min="13819" max="13819" width="6.5546875" style="12" customWidth="1"/>
    <col min="13820" max="13820" width="52.21875" style="12" customWidth="1"/>
    <col min="13821" max="13823" width="19.44140625" style="12" customWidth="1"/>
    <col min="13824" max="13824" width="8.77734375" style="12" customWidth="1"/>
    <col min="13825" max="13825" width="19" style="12" customWidth="1"/>
    <col min="13826" max="13826" width="20.44140625" style="12" bestFit="1" customWidth="1"/>
    <col min="13827" max="13827" width="9.21875" style="12" customWidth="1"/>
    <col min="13828" max="13828" width="4.77734375" style="12" customWidth="1"/>
    <col min="13829" max="13829" width="5.44140625" style="12" bestFit="1" customWidth="1"/>
    <col min="13830" max="13830" width="7.5546875" style="12" bestFit="1" customWidth="1"/>
    <col min="13831" max="13831" width="6.21875" style="12" customWidth="1"/>
    <col min="13832" max="14073" width="9.21875" style="12"/>
    <col min="14074" max="14074" width="7.77734375" style="12" customWidth="1"/>
    <col min="14075" max="14075" width="6.5546875" style="12" customWidth="1"/>
    <col min="14076" max="14076" width="52.21875" style="12" customWidth="1"/>
    <col min="14077" max="14079" width="19.44140625" style="12" customWidth="1"/>
    <col min="14080" max="14080" width="8.77734375" style="12" customWidth="1"/>
    <col min="14081" max="14081" width="19" style="12" customWidth="1"/>
    <col min="14082" max="14082" width="20.44140625" style="12" bestFit="1" customWidth="1"/>
    <col min="14083" max="14083" width="9.21875" style="12" customWidth="1"/>
    <col min="14084" max="14084" width="4.77734375" style="12" customWidth="1"/>
    <col min="14085" max="14085" width="5.44140625" style="12" bestFit="1" customWidth="1"/>
    <col min="14086" max="14086" width="7.5546875" style="12" bestFit="1" customWidth="1"/>
    <col min="14087" max="14087" width="6.21875" style="12" customWidth="1"/>
    <col min="14088" max="14329" width="9.21875" style="12"/>
    <col min="14330" max="14330" width="7.77734375" style="12" customWidth="1"/>
    <col min="14331" max="14331" width="6.5546875" style="12" customWidth="1"/>
    <col min="14332" max="14332" width="52.21875" style="12" customWidth="1"/>
    <col min="14333" max="14335" width="19.44140625" style="12" customWidth="1"/>
    <col min="14336" max="14336" width="8.77734375" style="12" customWidth="1"/>
    <col min="14337" max="14337" width="19" style="12" customWidth="1"/>
    <col min="14338" max="14338" width="20.44140625" style="12" bestFit="1" customWidth="1"/>
    <col min="14339" max="14339" width="9.21875" style="12" customWidth="1"/>
    <col min="14340" max="14340" width="4.77734375" style="12" customWidth="1"/>
    <col min="14341" max="14341" width="5.44140625" style="12" bestFit="1" customWidth="1"/>
    <col min="14342" max="14342" width="7.5546875" style="12" bestFit="1" customWidth="1"/>
    <col min="14343" max="14343" width="6.21875" style="12" customWidth="1"/>
    <col min="14344" max="14585" width="9.21875" style="12"/>
    <col min="14586" max="14586" width="7.77734375" style="12" customWidth="1"/>
    <col min="14587" max="14587" width="6.5546875" style="12" customWidth="1"/>
    <col min="14588" max="14588" width="52.21875" style="12" customWidth="1"/>
    <col min="14589" max="14591" width="19.44140625" style="12" customWidth="1"/>
    <col min="14592" max="14592" width="8.77734375" style="12" customWidth="1"/>
    <col min="14593" max="14593" width="19" style="12" customWidth="1"/>
    <col min="14594" max="14594" width="20.44140625" style="12" bestFit="1" customWidth="1"/>
    <col min="14595" max="14595" width="9.21875" style="12" customWidth="1"/>
    <col min="14596" max="14596" width="4.77734375" style="12" customWidth="1"/>
    <col min="14597" max="14597" width="5.44140625" style="12" bestFit="1" customWidth="1"/>
    <col min="14598" max="14598" width="7.5546875" style="12" bestFit="1" customWidth="1"/>
    <col min="14599" max="14599" width="6.21875" style="12" customWidth="1"/>
    <col min="14600" max="14841" width="9.21875" style="12"/>
    <col min="14842" max="14842" width="7.77734375" style="12" customWidth="1"/>
    <col min="14843" max="14843" width="6.5546875" style="12" customWidth="1"/>
    <col min="14844" max="14844" width="52.21875" style="12" customWidth="1"/>
    <col min="14845" max="14847" width="19.44140625" style="12" customWidth="1"/>
    <col min="14848" max="14848" width="8.77734375" style="12" customWidth="1"/>
    <col min="14849" max="14849" width="19" style="12" customWidth="1"/>
    <col min="14850" max="14850" width="20.44140625" style="12" bestFit="1" customWidth="1"/>
    <col min="14851" max="14851" width="9.21875" style="12" customWidth="1"/>
    <col min="14852" max="14852" width="4.77734375" style="12" customWidth="1"/>
    <col min="14853" max="14853" width="5.44140625" style="12" bestFit="1" customWidth="1"/>
    <col min="14854" max="14854" width="7.5546875" style="12" bestFit="1" customWidth="1"/>
    <col min="14855" max="14855" width="6.21875" style="12" customWidth="1"/>
    <col min="14856" max="15097" width="9.21875" style="12"/>
    <col min="15098" max="15098" width="7.77734375" style="12" customWidth="1"/>
    <col min="15099" max="15099" width="6.5546875" style="12" customWidth="1"/>
    <col min="15100" max="15100" width="52.21875" style="12" customWidth="1"/>
    <col min="15101" max="15103" width="19.44140625" style="12" customWidth="1"/>
    <col min="15104" max="15104" width="8.77734375" style="12" customWidth="1"/>
    <col min="15105" max="15105" width="19" style="12" customWidth="1"/>
    <col min="15106" max="15106" width="20.44140625" style="12" bestFit="1" customWidth="1"/>
    <col min="15107" max="15107" width="9.21875" style="12" customWidth="1"/>
    <col min="15108" max="15108" width="4.77734375" style="12" customWidth="1"/>
    <col min="15109" max="15109" width="5.44140625" style="12" bestFit="1" customWidth="1"/>
    <col min="15110" max="15110" width="7.5546875" style="12" bestFit="1" customWidth="1"/>
    <col min="15111" max="15111" width="6.21875" style="12" customWidth="1"/>
    <col min="15112" max="15353" width="9.21875" style="12"/>
    <col min="15354" max="15354" width="7.77734375" style="12" customWidth="1"/>
    <col min="15355" max="15355" width="6.5546875" style="12" customWidth="1"/>
    <col min="15356" max="15356" width="52.21875" style="12" customWidth="1"/>
    <col min="15357" max="15359" width="19.44140625" style="12" customWidth="1"/>
    <col min="15360" max="15360" width="8.77734375" style="12" customWidth="1"/>
    <col min="15361" max="15361" width="19" style="12" customWidth="1"/>
    <col min="15362" max="15362" width="20.44140625" style="12" bestFit="1" customWidth="1"/>
    <col min="15363" max="15363" width="9.21875" style="12" customWidth="1"/>
    <col min="15364" max="15364" width="4.77734375" style="12" customWidth="1"/>
    <col min="15365" max="15365" width="5.44140625" style="12" bestFit="1" customWidth="1"/>
    <col min="15366" max="15366" width="7.5546875" style="12" bestFit="1" customWidth="1"/>
    <col min="15367" max="15367" width="6.21875" style="12" customWidth="1"/>
    <col min="15368" max="15609" width="9.21875" style="12"/>
    <col min="15610" max="15610" width="7.77734375" style="12" customWidth="1"/>
    <col min="15611" max="15611" width="6.5546875" style="12" customWidth="1"/>
    <col min="15612" max="15612" width="52.21875" style="12" customWidth="1"/>
    <col min="15613" max="15615" width="19.44140625" style="12" customWidth="1"/>
    <col min="15616" max="15616" width="8.77734375" style="12" customWidth="1"/>
    <col min="15617" max="15617" width="19" style="12" customWidth="1"/>
    <col min="15618" max="15618" width="20.44140625" style="12" bestFit="1" customWidth="1"/>
    <col min="15619" max="15619" width="9.21875" style="12" customWidth="1"/>
    <col min="15620" max="15620" width="4.77734375" style="12" customWidth="1"/>
    <col min="15621" max="15621" width="5.44140625" style="12" bestFit="1" customWidth="1"/>
    <col min="15622" max="15622" width="7.5546875" style="12" bestFit="1" customWidth="1"/>
    <col min="15623" max="15623" width="6.21875" style="12" customWidth="1"/>
    <col min="15624" max="15865" width="9.21875" style="12"/>
    <col min="15866" max="15866" width="7.77734375" style="12" customWidth="1"/>
    <col min="15867" max="15867" width="6.5546875" style="12" customWidth="1"/>
    <col min="15868" max="15868" width="52.21875" style="12" customWidth="1"/>
    <col min="15869" max="15871" width="19.44140625" style="12" customWidth="1"/>
    <col min="15872" max="15872" width="8.77734375" style="12" customWidth="1"/>
    <col min="15873" max="15873" width="19" style="12" customWidth="1"/>
    <col min="15874" max="15874" width="20.44140625" style="12" bestFit="1" customWidth="1"/>
    <col min="15875" max="15875" width="9.21875" style="12" customWidth="1"/>
    <col min="15876" max="15876" width="4.77734375" style="12" customWidth="1"/>
    <col min="15877" max="15877" width="5.44140625" style="12" bestFit="1" customWidth="1"/>
    <col min="15878" max="15878" width="7.5546875" style="12" bestFit="1" customWidth="1"/>
    <col min="15879" max="15879" width="6.21875" style="12" customWidth="1"/>
    <col min="15880" max="16121" width="9.21875" style="12"/>
    <col min="16122" max="16122" width="7.77734375" style="12" customWidth="1"/>
    <col min="16123" max="16123" width="6.5546875" style="12" customWidth="1"/>
    <col min="16124" max="16124" width="52.21875" style="12" customWidth="1"/>
    <col min="16125" max="16127" width="19.44140625" style="12" customWidth="1"/>
    <col min="16128" max="16128" width="8.77734375" style="12" customWidth="1"/>
    <col min="16129" max="16129" width="19" style="12" customWidth="1"/>
    <col min="16130" max="16130" width="20.44140625" style="12" bestFit="1" customWidth="1"/>
    <col min="16131" max="16131" width="9.21875" style="12" customWidth="1"/>
    <col min="16132" max="16132" width="4.77734375" style="12" customWidth="1"/>
    <col min="16133" max="16133" width="5.44140625" style="12" bestFit="1" customWidth="1"/>
    <col min="16134" max="16134" width="7.5546875" style="12" bestFit="1" customWidth="1"/>
    <col min="16135" max="16135" width="6.21875" style="12" customWidth="1"/>
    <col min="16136" max="16383" width="9.21875" style="12"/>
    <col min="16384" max="16384" width="9.21875" style="12" customWidth="1"/>
  </cols>
  <sheetData>
    <row r="1" spans="1:253" ht="15.6" x14ac:dyDescent="0.25">
      <c r="A1" s="247" t="s">
        <v>37</v>
      </c>
      <c r="B1" s="247"/>
      <c r="C1" s="247"/>
      <c r="D1" s="247"/>
      <c r="E1" s="247"/>
      <c r="F1" s="247"/>
      <c r="G1" s="247"/>
      <c r="H1" s="247"/>
      <c r="I1" s="247"/>
      <c r="J1" s="247"/>
      <c r="K1" s="31"/>
      <c r="L1" s="13"/>
      <c r="M1" s="13"/>
      <c r="N1" s="12"/>
    </row>
    <row r="2" spans="1:253" ht="41.55" customHeight="1" x14ac:dyDescent="0.25">
      <c r="A2" s="249" t="s">
        <v>38</v>
      </c>
      <c r="B2" s="249"/>
      <c r="C2" s="249"/>
      <c r="D2" s="249"/>
      <c r="E2" s="249"/>
      <c r="F2" s="249"/>
      <c r="G2" s="249"/>
      <c r="H2" s="249"/>
      <c r="I2" s="249"/>
      <c r="J2" s="249"/>
      <c r="K2" s="31"/>
      <c r="L2" s="13"/>
      <c r="M2" s="13"/>
      <c r="N2" s="12"/>
    </row>
    <row r="3" spans="1:253" s="2" customFormat="1" ht="18" x14ac:dyDescent="0.25">
      <c r="A3" s="246" t="s">
        <v>21</v>
      </c>
      <c r="B3" s="246"/>
      <c r="C3" s="246"/>
      <c r="D3" s="246"/>
      <c r="E3" s="246"/>
      <c r="F3" s="246"/>
      <c r="G3" s="32"/>
      <c r="H3" s="32"/>
      <c r="I3" s="32"/>
      <c r="J3" s="33"/>
      <c r="K3" s="33"/>
      <c r="L3" s="1"/>
      <c r="M3" s="1"/>
      <c r="P3" s="3"/>
      <c r="S3" s="3"/>
      <c r="U3" s="4"/>
      <c r="Y3" s="4"/>
      <c r="AC3" s="4"/>
      <c r="AG3" s="4"/>
      <c r="AK3" s="4"/>
      <c r="AO3" s="4"/>
      <c r="AS3" s="4"/>
      <c r="AW3" s="4"/>
      <c r="BA3" s="4"/>
      <c r="BE3" s="4"/>
      <c r="BI3" s="4"/>
      <c r="BM3" s="4"/>
      <c r="BQ3" s="4"/>
      <c r="BU3" s="4"/>
      <c r="BY3" s="4"/>
      <c r="CC3" s="4"/>
      <c r="CG3" s="4"/>
      <c r="CK3" s="4"/>
      <c r="CO3" s="4"/>
      <c r="CS3" s="4"/>
      <c r="CW3" s="4"/>
      <c r="DA3" s="4"/>
      <c r="DE3" s="4"/>
      <c r="DI3" s="4"/>
      <c r="DM3" s="4"/>
      <c r="DQ3" s="4"/>
      <c r="DU3" s="4"/>
      <c r="DY3" s="4"/>
      <c r="EC3" s="4"/>
      <c r="EG3" s="4"/>
      <c r="EK3" s="4"/>
      <c r="EO3" s="4"/>
      <c r="ES3" s="4"/>
      <c r="EW3" s="4"/>
      <c r="FA3" s="4"/>
      <c r="FE3" s="4"/>
      <c r="FI3" s="4"/>
      <c r="FM3" s="4"/>
      <c r="FQ3" s="4"/>
      <c r="FU3" s="4"/>
      <c r="FY3" s="4"/>
      <c r="GC3" s="4"/>
      <c r="GG3" s="4"/>
      <c r="GK3" s="4"/>
      <c r="GO3" s="4"/>
      <c r="GS3" s="4"/>
      <c r="GW3" s="4"/>
      <c r="HA3" s="4"/>
      <c r="HE3" s="4"/>
      <c r="HI3" s="4"/>
      <c r="HM3" s="4"/>
      <c r="HQ3" s="4"/>
      <c r="HU3" s="4"/>
      <c r="HY3" s="4"/>
      <c r="IC3" s="4"/>
      <c r="IG3" s="4"/>
      <c r="IK3" s="4"/>
      <c r="IO3" s="4"/>
      <c r="IS3" s="4"/>
    </row>
    <row r="4" spans="1:253" s="8" customFormat="1" ht="15.6" x14ac:dyDescent="0.3">
      <c r="A4" s="34" t="s">
        <v>6</v>
      </c>
      <c r="B4" s="34"/>
      <c r="C4" s="35"/>
      <c r="D4" s="35"/>
      <c r="E4" s="35"/>
      <c r="F4" s="35"/>
      <c r="G4" s="35"/>
      <c r="H4" s="35"/>
      <c r="I4" s="36"/>
      <c r="J4" s="37"/>
      <c r="K4" s="35"/>
      <c r="L4" s="9"/>
      <c r="M4" s="9"/>
      <c r="N4" s="10"/>
      <c r="O4" s="9"/>
      <c r="P4" s="10"/>
      <c r="Q4" s="9"/>
      <c r="R4" s="9"/>
      <c r="S4" s="11"/>
    </row>
    <row r="5" spans="1:253" s="8" customFormat="1" ht="15.6" x14ac:dyDescent="0.3">
      <c r="A5" s="34" t="s">
        <v>7</v>
      </c>
      <c r="B5" s="34"/>
      <c r="C5" s="35"/>
      <c r="D5" s="35"/>
      <c r="E5" s="35"/>
      <c r="F5" s="35"/>
      <c r="G5" s="35"/>
      <c r="H5" s="35"/>
      <c r="I5" s="36"/>
      <c r="J5" s="37"/>
      <c r="K5" s="35"/>
      <c r="L5" s="9"/>
      <c r="M5" s="9"/>
      <c r="N5" s="10"/>
      <c r="O5" s="9"/>
      <c r="P5" s="10"/>
      <c r="Q5" s="9"/>
      <c r="R5" s="9"/>
      <c r="S5" s="11"/>
    </row>
    <row r="6" spans="1:253" s="8" customFormat="1" ht="15.6" x14ac:dyDescent="0.3">
      <c r="A6" s="38" t="s">
        <v>131</v>
      </c>
      <c r="B6" s="39"/>
      <c r="C6" s="35"/>
      <c r="D6" s="35"/>
      <c r="E6" s="35"/>
      <c r="F6" s="35"/>
      <c r="G6" s="35"/>
      <c r="H6" s="35"/>
      <c r="I6" s="36"/>
      <c r="J6" s="37"/>
      <c r="K6" s="35"/>
      <c r="L6" s="9"/>
      <c r="M6" s="9"/>
      <c r="N6" s="10"/>
      <c r="O6" s="9"/>
      <c r="P6" s="10"/>
      <c r="Q6" s="9"/>
      <c r="R6" s="9"/>
      <c r="S6" s="11"/>
    </row>
    <row r="7" spans="1:253" s="14" customFormat="1" ht="17.399999999999999" x14ac:dyDescent="0.25">
      <c r="A7" s="40"/>
      <c r="B7" s="41" t="s">
        <v>24</v>
      </c>
      <c r="C7" s="41"/>
      <c r="D7" s="41"/>
      <c r="E7" s="41"/>
      <c r="F7" s="41"/>
      <c r="G7" s="41"/>
      <c r="H7" s="41"/>
      <c r="I7" s="41"/>
      <c r="J7" s="41"/>
      <c r="K7" s="42"/>
      <c r="L7" s="15"/>
      <c r="M7" s="15"/>
      <c r="N7" s="16"/>
    </row>
    <row r="8" spans="1:253" ht="31.2" x14ac:dyDescent="0.25">
      <c r="A8" s="23" t="s">
        <v>0</v>
      </c>
      <c r="B8" s="23" t="s">
        <v>2</v>
      </c>
      <c r="C8" s="23" t="s">
        <v>17</v>
      </c>
      <c r="D8" s="23" t="s">
        <v>8</v>
      </c>
      <c r="E8" s="24" t="s">
        <v>19</v>
      </c>
      <c r="F8" s="25" t="s">
        <v>18</v>
      </c>
      <c r="G8" s="23" t="s">
        <v>22</v>
      </c>
      <c r="H8" s="23" t="s">
        <v>23</v>
      </c>
      <c r="I8" s="24" t="s">
        <v>34</v>
      </c>
      <c r="J8" s="24" t="s">
        <v>20</v>
      </c>
      <c r="K8" s="43"/>
      <c r="N8" s="12"/>
    </row>
    <row r="9" spans="1:253" ht="15.6" x14ac:dyDescent="0.25">
      <c r="A9" s="44" t="s">
        <v>1</v>
      </c>
      <c r="B9" s="34" t="s">
        <v>39</v>
      </c>
      <c r="C9" s="26"/>
      <c r="D9" s="7" t="e">
        <f>+C9/$C$17</f>
        <v>#DIV/0!</v>
      </c>
      <c r="E9" s="26"/>
      <c r="F9" s="26"/>
      <c r="G9" s="20" t="e">
        <f>+E9/C17</f>
        <v>#DIV/0!</v>
      </c>
      <c r="H9" s="20" t="e">
        <f>+F9/C9</f>
        <v>#DIV/0!</v>
      </c>
      <c r="I9" s="69"/>
      <c r="J9" s="45" t="e">
        <f>+I9/$I$17</f>
        <v>#DIV/0!</v>
      </c>
      <c r="K9" s="46"/>
      <c r="N9" s="12"/>
    </row>
    <row r="10" spans="1:253" ht="15.6" x14ac:dyDescent="0.25">
      <c r="A10" s="44" t="s">
        <v>3</v>
      </c>
      <c r="B10" s="47" t="s">
        <v>9</v>
      </c>
      <c r="C10" s="26"/>
      <c r="D10" s="7" t="e">
        <f t="shared" ref="D10:D15" si="0">+C10/$C$17</f>
        <v>#DIV/0!</v>
      </c>
      <c r="E10" s="26"/>
      <c r="F10" s="26"/>
      <c r="G10" s="20" t="e">
        <f>+E10/C17</f>
        <v>#DIV/0!</v>
      </c>
      <c r="H10" s="20" t="e">
        <f>+F10/C17</f>
        <v>#DIV/0!</v>
      </c>
      <c r="I10" s="69">
        <f t="shared" ref="I10:I16" si="1">+C10-E10+F10</f>
        <v>0</v>
      </c>
      <c r="J10" s="45" t="e">
        <f t="shared" ref="J10:J14" si="2">+I10/$I$17</f>
        <v>#DIV/0!</v>
      </c>
      <c r="K10" s="46"/>
      <c r="N10" s="12"/>
    </row>
    <row r="11" spans="1:253" ht="34.200000000000003" customHeight="1" x14ac:dyDescent="0.25">
      <c r="A11" s="44" t="s">
        <v>4</v>
      </c>
      <c r="B11" s="48" t="s">
        <v>10</v>
      </c>
      <c r="C11" s="26"/>
      <c r="D11" s="7" t="e">
        <f t="shared" si="0"/>
        <v>#DIV/0!</v>
      </c>
      <c r="E11" s="26"/>
      <c r="F11" s="26"/>
      <c r="G11" s="20" t="e">
        <f>+E11/C17</f>
        <v>#DIV/0!</v>
      </c>
      <c r="H11" s="20" t="e">
        <f>+F11/C17</f>
        <v>#DIV/0!</v>
      </c>
      <c r="I11" s="69">
        <f t="shared" si="1"/>
        <v>0</v>
      </c>
      <c r="J11" s="45" t="e">
        <f t="shared" si="2"/>
        <v>#DIV/0!</v>
      </c>
      <c r="K11" s="46"/>
      <c r="N11" s="12"/>
    </row>
    <row r="12" spans="1:253" s="18" customFormat="1" ht="21.6" customHeight="1" x14ac:dyDescent="0.25">
      <c r="A12" s="44" t="s">
        <v>5</v>
      </c>
      <c r="B12" s="48" t="s">
        <v>11</v>
      </c>
      <c r="C12" s="26"/>
      <c r="D12" s="7" t="e">
        <f t="shared" si="0"/>
        <v>#DIV/0!</v>
      </c>
      <c r="E12" s="26"/>
      <c r="F12" s="26"/>
      <c r="G12" s="20" t="e">
        <f>+E12/C17</f>
        <v>#DIV/0!</v>
      </c>
      <c r="H12" s="20" t="e">
        <f>+F12/C17</f>
        <v>#DIV/0!</v>
      </c>
      <c r="I12" s="69">
        <f t="shared" si="1"/>
        <v>0</v>
      </c>
      <c r="J12" s="45" t="e">
        <f t="shared" si="2"/>
        <v>#DIV/0!</v>
      </c>
      <c r="K12" s="46"/>
      <c r="L12" s="12"/>
      <c r="M12" s="17"/>
    </row>
    <row r="13" spans="1:253" ht="31.2" x14ac:dyDescent="0.25">
      <c r="A13" s="44" t="s">
        <v>12</v>
      </c>
      <c r="B13" s="48" t="s">
        <v>13</v>
      </c>
      <c r="C13" s="26"/>
      <c r="D13" s="7" t="e">
        <f t="shared" si="0"/>
        <v>#DIV/0!</v>
      </c>
      <c r="E13" s="26"/>
      <c r="F13" s="26"/>
      <c r="G13" s="20" t="e">
        <f>+E13/C17</f>
        <v>#DIV/0!</v>
      </c>
      <c r="H13" s="20" t="e">
        <f>+F13/C17</f>
        <v>#DIV/0!</v>
      </c>
      <c r="I13" s="69">
        <f t="shared" si="1"/>
        <v>0</v>
      </c>
      <c r="J13" s="45" t="e">
        <f t="shared" si="2"/>
        <v>#DIV/0!</v>
      </c>
      <c r="K13" s="46"/>
      <c r="M13" s="19"/>
      <c r="N13" s="12"/>
    </row>
    <row r="14" spans="1:253" ht="15.6" x14ac:dyDescent="0.25">
      <c r="A14" s="44" t="s">
        <v>14</v>
      </c>
      <c r="B14" s="48" t="s">
        <v>15</v>
      </c>
      <c r="C14" s="26"/>
      <c r="D14" s="5" t="e">
        <f t="shared" si="0"/>
        <v>#DIV/0!</v>
      </c>
      <c r="E14" s="26"/>
      <c r="F14" s="26"/>
      <c r="G14" s="20" t="e">
        <f>+E14/C17</f>
        <v>#DIV/0!</v>
      </c>
      <c r="H14" s="20" t="e">
        <f>+F14/C17</f>
        <v>#DIV/0!</v>
      </c>
      <c r="I14" s="69">
        <f t="shared" si="1"/>
        <v>0</v>
      </c>
      <c r="J14" s="45" t="e">
        <f t="shared" si="2"/>
        <v>#DIV/0!</v>
      </c>
      <c r="K14" s="46"/>
      <c r="M14" s="19"/>
      <c r="N14" s="12"/>
    </row>
    <row r="15" spans="1:253" ht="24.6" customHeight="1" x14ac:dyDescent="0.25">
      <c r="A15" s="248" t="s">
        <v>25</v>
      </c>
      <c r="B15" s="248"/>
      <c r="C15" s="27"/>
      <c r="D15" s="29" t="e">
        <f t="shared" si="0"/>
        <v>#DIV/0!</v>
      </c>
      <c r="E15" s="27"/>
      <c r="F15" s="27"/>
      <c r="G15" s="49"/>
      <c r="H15" s="49"/>
      <c r="I15" s="27"/>
      <c r="J15" s="50" t="e">
        <f>+I15/$I$17</f>
        <v>#DIV/0!</v>
      </c>
      <c r="K15" s="46"/>
      <c r="M15" s="19"/>
      <c r="N15" s="12"/>
    </row>
    <row r="16" spans="1:253" s="21" customFormat="1" ht="31.2" x14ac:dyDescent="0.25">
      <c r="A16" s="44" t="s">
        <v>26</v>
      </c>
      <c r="B16" s="48" t="s">
        <v>16</v>
      </c>
      <c r="C16" s="26"/>
      <c r="D16" s="5" t="e">
        <f>+C16/$C$17</f>
        <v>#DIV/0!</v>
      </c>
      <c r="E16" s="26"/>
      <c r="F16" s="26"/>
      <c r="G16" s="20" t="e">
        <f>+E16/C17</f>
        <v>#DIV/0!</v>
      </c>
      <c r="H16" s="20" t="e">
        <f>+F16/C17</f>
        <v>#DIV/0!</v>
      </c>
      <c r="I16" s="69">
        <f t="shared" si="1"/>
        <v>0</v>
      </c>
      <c r="J16" s="45" t="e">
        <f t="shared" ref="J16" si="3">+I16/$I$17</f>
        <v>#DIV/0!</v>
      </c>
      <c r="K16" s="46"/>
      <c r="M16" s="22"/>
    </row>
    <row r="17" spans="1:14" ht="15.6" x14ac:dyDescent="0.25">
      <c r="A17" s="44"/>
      <c r="B17" s="51" t="s">
        <v>27</v>
      </c>
      <c r="C17" s="27"/>
      <c r="D17" s="29" t="e">
        <f>SUM(D9:D16)</f>
        <v>#DIV/0!</v>
      </c>
      <c r="E17" s="27">
        <f t="shared" ref="E17:F17" si="4">+E15+E16</f>
        <v>0</v>
      </c>
      <c r="F17" s="27"/>
      <c r="G17" s="30"/>
      <c r="H17" s="30"/>
      <c r="I17" s="27">
        <f>+I15+I16</f>
        <v>0</v>
      </c>
      <c r="J17" s="52" t="e">
        <f>SUM(J15:J16)</f>
        <v>#DIV/0!</v>
      </c>
      <c r="K17" s="46"/>
      <c r="M17" s="19"/>
      <c r="N17" s="12"/>
    </row>
    <row r="18" spans="1:14" ht="15.6" x14ac:dyDescent="0.25">
      <c r="A18" s="53"/>
      <c r="B18" s="48" t="s">
        <v>35</v>
      </c>
      <c r="C18" s="28"/>
      <c r="D18" s="6"/>
      <c r="E18" s="6"/>
      <c r="F18" s="6"/>
      <c r="G18" s="6"/>
      <c r="H18" s="6"/>
      <c r="I18" s="70">
        <f>+C18</f>
        <v>0</v>
      </c>
      <c r="J18" s="6"/>
      <c r="K18" s="43"/>
      <c r="M18" s="19"/>
      <c r="N18" s="12"/>
    </row>
    <row r="19" spans="1:14" ht="15.6" x14ac:dyDescent="0.25">
      <c r="A19" s="47" t="s">
        <v>36</v>
      </c>
      <c r="B19" s="54"/>
      <c r="C19" s="27">
        <f>+C17*C18</f>
        <v>0</v>
      </c>
      <c r="D19" s="6"/>
      <c r="E19" s="6"/>
      <c r="F19" s="6"/>
      <c r="G19" s="6"/>
      <c r="H19" s="6"/>
      <c r="I19" s="27">
        <f>+I17*I18</f>
        <v>0</v>
      </c>
      <c r="J19" s="6"/>
      <c r="K19" s="43"/>
      <c r="M19" s="19"/>
      <c r="N19" s="12"/>
    </row>
    <row r="20" spans="1:14" x14ac:dyDescent="0.25">
      <c r="C20" s="56"/>
    </row>
    <row r="21" spans="1:14" s="43" customFormat="1" ht="29.25" customHeight="1" x14ac:dyDescent="0.3">
      <c r="A21" s="71" t="s">
        <v>29</v>
      </c>
      <c r="B21" s="72"/>
      <c r="C21" s="73"/>
      <c r="D21" s="74"/>
      <c r="E21" s="73"/>
      <c r="F21" s="75" t="s">
        <v>30</v>
      </c>
      <c r="G21" s="76"/>
      <c r="H21" s="77"/>
      <c r="I21" s="31"/>
    </row>
    <row r="22" spans="1:14" s="43" customFormat="1" ht="29.25" customHeight="1" x14ac:dyDescent="0.3">
      <c r="A22" s="75" t="s">
        <v>31</v>
      </c>
      <c r="B22" s="72"/>
      <c r="C22" s="73"/>
      <c r="D22" s="74"/>
      <c r="E22" s="73"/>
      <c r="F22" s="75" t="s">
        <v>32</v>
      </c>
      <c r="G22" s="31"/>
      <c r="H22" s="77"/>
      <c r="I22" s="31"/>
    </row>
    <row r="23" spans="1:14" s="43" customFormat="1" ht="29.25" customHeight="1" x14ac:dyDescent="0.3">
      <c r="A23" s="31"/>
      <c r="B23" s="31"/>
      <c r="C23" s="73"/>
      <c r="D23" s="74"/>
      <c r="E23" s="73"/>
      <c r="F23" s="75" t="s">
        <v>33</v>
      </c>
      <c r="G23" s="31"/>
      <c r="H23" s="77"/>
      <c r="I23" s="31"/>
    </row>
    <row r="24" spans="1:14" s="43" customFormat="1" ht="15.6" x14ac:dyDescent="0.25">
      <c r="A24" s="31"/>
      <c r="B24" s="78"/>
      <c r="C24" s="79"/>
      <c r="D24" s="78"/>
      <c r="E24" s="79"/>
      <c r="F24" s="79"/>
      <c r="G24" s="79"/>
      <c r="H24" s="80"/>
      <c r="I24" s="31"/>
      <c r="K24" s="62"/>
    </row>
    <row r="25" spans="1:14" x14ac:dyDescent="0.25">
      <c r="D25" s="59"/>
    </row>
    <row r="26" spans="1:14" x14ac:dyDescent="0.25">
      <c r="G26" s="60"/>
      <c r="H26" s="60"/>
    </row>
    <row r="27" spans="1:14" x14ac:dyDescent="0.25">
      <c r="A27" s="43" t="s">
        <v>28</v>
      </c>
      <c r="E27" s="61"/>
    </row>
    <row r="28" spans="1:14" x14ac:dyDescent="0.25">
      <c r="E28" s="61"/>
    </row>
    <row r="29" spans="1:14" x14ac:dyDescent="0.25">
      <c r="D29" s="43"/>
      <c r="E29" s="61"/>
      <c r="F29" s="43"/>
      <c r="G29" s="43"/>
      <c r="H29" s="43"/>
      <c r="I29" s="62"/>
    </row>
    <row r="30" spans="1:14" ht="15.6" x14ac:dyDescent="0.25">
      <c r="C30" s="63"/>
      <c r="D30" s="43"/>
      <c r="E30" s="61"/>
      <c r="F30" s="43"/>
      <c r="K30" s="43"/>
      <c r="N30" s="12"/>
    </row>
    <row r="31" spans="1:14" ht="11.25" customHeight="1" x14ac:dyDescent="0.25">
      <c r="C31" s="64"/>
      <c r="D31" s="43"/>
      <c r="E31" s="61"/>
      <c r="F31" s="43"/>
      <c r="G31" s="43"/>
      <c r="H31" s="43"/>
      <c r="I31" s="62"/>
      <c r="K31" s="43"/>
      <c r="N31" s="12"/>
    </row>
    <row r="32" spans="1:14" ht="15.6" x14ac:dyDescent="0.25">
      <c r="C32" s="65"/>
      <c r="D32" s="43"/>
      <c r="E32" s="61"/>
      <c r="F32" s="43"/>
      <c r="G32" s="43"/>
      <c r="H32" s="43"/>
      <c r="K32" s="43"/>
      <c r="N32" s="12"/>
    </row>
    <row r="33" spans="1:14" x14ac:dyDescent="0.25">
      <c r="C33" s="66"/>
      <c r="D33" s="43"/>
      <c r="E33" s="56"/>
      <c r="F33" s="43"/>
      <c r="G33" s="43"/>
      <c r="H33" s="43"/>
      <c r="I33" s="62"/>
      <c r="K33" s="43"/>
      <c r="N33" s="12"/>
    </row>
    <row r="34" spans="1:14" ht="15.6" x14ac:dyDescent="0.25">
      <c r="C34" s="65"/>
      <c r="D34" s="43"/>
      <c r="E34" s="58"/>
      <c r="F34" s="43"/>
      <c r="G34" s="55"/>
      <c r="H34" s="55"/>
      <c r="K34" s="43"/>
      <c r="N34" s="12"/>
    </row>
    <row r="35" spans="1:14" x14ac:dyDescent="0.25">
      <c r="C35" s="57"/>
      <c r="D35" s="43"/>
      <c r="E35" s="58"/>
      <c r="F35" s="43"/>
      <c r="G35" s="43"/>
      <c r="H35" s="43"/>
      <c r="I35" s="62"/>
      <c r="K35" s="43"/>
      <c r="N35" s="12"/>
    </row>
    <row r="36" spans="1:14" x14ac:dyDescent="0.25">
      <c r="C36" s="57"/>
      <c r="E36" s="61"/>
      <c r="K36" s="43"/>
      <c r="N36" s="12"/>
    </row>
    <row r="37" spans="1:14" x14ac:dyDescent="0.25">
      <c r="E37" s="61"/>
    </row>
    <row r="38" spans="1:14" x14ac:dyDescent="0.25">
      <c r="D38" s="43"/>
      <c r="E38" s="43"/>
      <c r="F38" s="43"/>
      <c r="G38" s="43"/>
      <c r="H38" s="43"/>
    </row>
    <row r="39" spans="1:14" x14ac:dyDescent="0.25">
      <c r="D39" s="43"/>
      <c r="E39" s="43"/>
      <c r="F39" s="43"/>
      <c r="G39" s="43"/>
      <c r="H39" s="43"/>
    </row>
    <row r="40" spans="1:14" ht="13.8" x14ac:dyDescent="0.25">
      <c r="A40" s="67"/>
      <c r="D40" s="43"/>
      <c r="E40" s="43"/>
      <c r="F40" s="43"/>
      <c r="G40" s="43"/>
      <c r="H40" s="43"/>
      <c r="J40" s="68"/>
    </row>
    <row r="41" spans="1:14" ht="13.8" x14ac:dyDescent="0.25">
      <c r="A41" s="67"/>
      <c r="D41" s="43"/>
      <c r="E41" s="43"/>
      <c r="F41" s="43"/>
      <c r="G41" s="43"/>
      <c r="H41" s="43"/>
      <c r="J41" s="57"/>
    </row>
    <row r="42" spans="1:14" x14ac:dyDescent="0.25">
      <c r="D42" s="43"/>
      <c r="E42" s="43"/>
      <c r="F42" s="43"/>
      <c r="G42" s="43"/>
      <c r="H42" s="43"/>
      <c r="J42" s="56"/>
    </row>
    <row r="43" spans="1:14" x14ac:dyDescent="0.25">
      <c r="D43" s="43"/>
      <c r="E43" s="43"/>
      <c r="F43" s="43"/>
      <c r="G43" s="43"/>
      <c r="H43" s="43"/>
    </row>
    <row r="44" spans="1:14" x14ac:dyDescent="0.25">
      <c r="D44" s="43"/>
      <c r="E44" s="43"/>
      <c r="F44" s="43"/>
      <c r="G44" s="43"/>
      <c r="H44" s="43"/>
    </row>
    <row r="45" spans="1:14" x14ac:dyDescent="0.25">
      <c r="D45" s="43"/>
      <c r="E45" s="43"/>
      <c r="F45" s="43"/>
      <c r="G45" s="43"/>
      <c r="H45" s="43"/>
    </row>
    <row r="46" spans="1:14" x14ac:dyDescent="0.25">
      <c r="D46" s="43"/>
      <c r="E46" s="43"/>
      <c r="F46" s="43"/>
      <c r="G46" s="43"/>
      <c r="H46" s="43"/>
    </row>
    <row r="47" spans="1:14" x14ac:dyDescent="0.25">
      <c r="D47" s="43"/>
      <c r="E47" s="43"/>
      <c r="F47" s="43"/>
      <c r="G47" s="43"/>
      <c r="H47" s="43"/>
    </row>
    <row r="48" spans="1:14" x14ac:dyDescent="0.25">
      <c r="D48" s="43"/>
      <c r="E48" s="43"/>
      <c r="F48" s="43"/>
      <c r="G48" s="43"/>
      <c r="H48" s="43"/>
    </row>
  </sheetData>
  <sheetProtection formatCells="0" formatColumns="0" formatRows="0" insertColumns="0" insertRows="0" insertHyperlinks="0" deleteColumns="0" deleteRows="0" sort="0" autoFilter="0" pivotTables="0"/>
  <mergeCells count="4">
    <mergeCell ref="A3:F3"/>
    <mergeCell ref="A1:J1"/>
    <mergeCell ref="A15:B15"/>
    <mergeCell ref="A2:J2"/>
  </mergeCells>
  <phoneticPr fontId="13" type="noConversion"/>
  <conditionalFormatting sqref="D9">
    <cfRule type="cellIs" dxfId="5" priority="3" operator="greaterThan">
      <formula>0.05</formula>
    </cfRule>
  </conditionalFormatting>
  <conditionalFormatting sqref="D11">
    <cfRule type="cellIs" dxfId="4" priority="2" operator="greaterThan">
      <formula>0.1</formula>
    </cfRule>
  </conditionalFormatting>
  <conditionalFormatting sqref="D13">
    <cfRule type="cellIs" dxfId="3" priority="1" operator="greaterThan">
      <formula>0.3</formula>
    </cfRule>
  </conditionalFormatting>
  <conditionalFormatting sqref="G9:G14 G16">
    <cfRule type="cellIs" dxfId="2" priority="8" operator="lessThan">
      <formula>-0.2</formula>
    </cfRule>
  </conditionalFormatting>
  <conditionalFormatting sqref="H9:H14 H16:H17">
    <cfRule type="cellIs" dxfId="1" priority="12" operator="greaterThan">
      <formula>0.2</formula>
    </cfRule>
  </conditionalFormatting>
  <printOptions horizontalCentered="1"/>
  <pageMargins left="0.23622047244094491" right="0.23622047244094491" top="0.74803149606299213" bottom="0.74803149606299213" header="0.31496062992125984" footer="0.31496062992125984"/>
  <pageSetup paperSize="9" scale="68" orientation="landscape"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86"/>
  <sheetViews>
    <sheetView tabSelected="1" topLeftCell="A40" zoomScale="80" zoomScaleNormal="80" workbookViewId="0">
      <selection activeCell="F44" sqref="F44"/>
    </sheetView>
  </sheetViews>
  <sheetFormatPr defaultColWidth="9.109375" defaultRowHeight="13.2" x14ac:dyDescent="0.25"/>
  <cols>
    <col min="1" max="1" width="12" style="232" customWidth="1"/>
    <col min="2" max="2" width="17.33203125" style="232" customWidth="1"/>
    <col min="3" max="3" width="11.88671875" style="232" customWidth="1"/>
    <col min="4" max="4" width="98.44140625" style="232" customWidth="1"/>
    <col min="5" max="5" width="14.33203125" style="232" customWidth="1"/>
    <col min="6" max="6" width="59.6640625" style="233" customWidth="1"/>
    <col min="7" max="7" width="15.5546875" style="234" customWidth="1"/>
    <col min="8" max="8" width="10.44140625" style="196" bestFit="1" customWidth="1"/>
    <col min="9" max="9" width="9.109375" style="196" customWidth="1"/>
    <col min="10" max="256" width="9.109375" style="196"/>
    <col min="257" max="257" width="12" style="196" customWidth="1"/>
    <col min="258" max="258" width="17.33203125" style="196" customWidth="1"/>
    <col min="259" max="259" width="11.88671875" style="196" customWidth="1"/>
    <col min="260" max="260" width="98.44140625" style="196" customWidth="1"/>
    <col min="261" max="261" width="14.33203125" style="196" customWidth="1"/>
    <col min="262" max="262" width="59.6640625" style="196" customWidth="1"/>
    <col min="263" max="263" width="15.5546875" style="196" customWidth="1"/>
    <col min="264" max="264" width="10.44140625" style="196" bestFit="1" customWidth="1"/>
    <col min="265" max="265" width="9.109375" style="196" customWidth="1"/>
    <col min="266" max="512" width="9.109375" style="196"/>
    <col min="513" max="513" width="12" style="196" customWidth="1"/>
    <col min="514" max="514" width="17.33203125" style="196" customWidth="1"/>
    <col min="515" max="515" width="11.88671875" style="196" customWidth="1"/>
    <col min="516" max="516" width="98.44140625" style="196" customWidth="1"/>
    <col min="517" max="517" width="14.33203125" style="196" customWidth="1"/>
    <col min="518" max="518" width="59.6640625" style="196" customWidth="1"/>
    <col min="519" max="519" width="15.5546875" style="196" customWidth="1"/>
    <col min="520" max="520" width="10.44140625" style="196" bestFit="1" customWidth="1"/>
    <col min="521" max="521" width="9.109375" style="196" customWidth="1"/>
    <col min="522" max="768" width="9.109375" style="196"/>
    <col min="769" max="769" width="12" style="196" customWidth="1"/>
    <col min="770" max="770" width="17.33203125" style="196" customWidth="1"/>
    <col min="771" max="771" width="11.88671875" style="196" customWidth="1"/>
    <col min="772" max="772" width="98.44140625" style="196" customWidth="1"/>
    <col min="773" max="773" width="14.33203125" style="196" customWidth="1"/>
    <col min="774" max="774" width="59.6640625" style="196" customWidth="1"/>
    <col min="775" max="775" width="15.5546875" style="196" customWidth="1"/>
    <col min="776" max="776" width="10.44140625" style="196" bestFit="1" customWidth="1"/>
    <col min="777" max="777" width="9.109375" style="196" customWidth="1"/>
    <col min="778" max="1024" width="9.109375" style="196"/>
    <col min="1025" max="1025" width="12" style="196" customWidth="1"/>
    <col min="1026" max="1026" width="17.33203125" style="196" customWidth="1"/>
    <col min="1027" max="1027" width="11.88671875" style="196" customWidth="1"/>
    <col min="1028" max="1028" width="98.44140625" style="196" customWidth="1"/>
    <col min="1029" max="1029" width="14.33203125" style="196" customWidth="1"/>
    <col min="1030" max="1030" width="59.6640625" style="196" customWidth="1"/>
    <col min="1031" max="1031" width="15.5546875" style="196" customWidth="1"/>
    <col min="1032" max="1032" width="10.44140625" style="196" bestFit="1" customWidth="1"/>
    <col min="1033" max="1033" width="9.109375" style="196" customWidth="1"/>
    <col min="1034" max="1280" width="9.109375" style="196"/>
    <col min="1281" max="1281" width="12" style="196" customWidth="1"/>
    <col min="1282" max="1282" width="17.33203125" style="196" customWidth="1"/>
    <col min="1283" max="1283" width="11.88671875" style="196" customWidth="1"/>
    <col min="1284" max="1284" width="98.44140625" style="196" customWidth="1"/>
    <col min="1285" max="1285" width="14.33203125" style="196" customWidth="1"/>
    <col min="1286" max="1286" width="59.6640625" style="196" customWidth="1"/>
    <col min="1287" max="1287" width="15.5546875" style="196" customWidth="1"/>
    <col min="1288" max="1288" width="10.44140625" style="196" bestFit="1" customWidth="1"/>
    <col min="1289" max="1289" width="9.109375" style="196" customWidth="1"/>
    <col min="1290" max="1536" width="9.109375" style="196"/>
    <col min="1537" max="1537" width="12" style="196" customWidth="1"/>
    <col min="1538" max="1538" width="17.33203125" style="196" customWidth="1"/>
    <col min="1539" max="1539" width="11.88671875" style="196" customWidth="1"/>
    <col min="1540" max="1540" width="98.44140625" style="196" customWidth="1"/>
    <col min="1541" max="1541" width="14.33203125" style="196" customWidth="1"/>
    <col min="1542" max="1542" width="59.6640625" style="196" customWidth="1"/>
    <col min="1543" max="1543" width="15.5546875" style="196" customWidth="1"/>
    <col min="1544" max="1544" width="10.44140625" style="196" bestFit="1" customWidth="1"/>
    <col min="1545" max="1545" width="9.109375" style="196" customWidth="1"/>
    <col min="1546" max="1792" width="9.109375" style="196"/>
    <col min="1793" max="1793" width="12" style="196" customWidth="1"/>
    <col min="1794" max="1794" width="17.33203125" style="196" customWidth="1"/>
    <col min="1795" max="1795" width="11.88671875" style="196" customWidth="1"/>
    <col min="1796" max="1796" width="98.44140625" style="196" customWidth="1"/>
    <col min="1797" max="1797" width="14.33203125" style="196" customWidth="1"/>
    <col min="1798" max="1798" width="59.6640625" style="196" customWidth="1"/>
    <col min="1799" max="1799" width="15.5546875" style="196" customWidth="1"/>
    <col min="1800" max="1800" width="10.44140625" style="196" bestFit="1" customWidth="1"/>
    <col min="1801" max="1801" width="9.109375" style="196" customWidth="1"/>
    <col min="1802" max="2048" width="9.109375" style="196"/>
    <col min="2049" max="2049" width="12" style="196" customWidth="1"/>
    <col min="2050" max="2050" width="17.33203125" style="196" customWidth="1"/>
    <col min="2051" max="2051" width="11.88671875" style="196" customWidth="1"/>
    <col min="2052" max="2052" width="98.44140625" style="196" customWidth="1"/>
    <col min="2053" max="2053" width="14.33203125" style="196" customWidth="1"/>
    <col min="2054" max="2054" width="59.6640625" style="196" customWidth="1"/>
    <col min="2055" max="2055" width="15.5546875" style="196" customWidth="1"/>
    <col min="2056" max="2056" width="10.44140625" style="196" bestFit="1" customWidth="1"/>
    <col min="2057" max="2057" width="9.109375" style="196" customWidth="1"/>
    <col min="2058" max="2304" width="9.109375" style="196"/>
    <col min="2305" max="2305" width="12" style="196" customWidth="1"/>
    <col min="2306" max="2306" width="17.33203125" style="196" customWidth="1"/>
    <col min="2307" max="2307" width="11.88671875" style="196" customWidth="1"/>
    <col min="2308" max="2308" width="98.44140625" style="196" customWidth="1"/>
    <col min="2309" max="2309" width="14.33203125" style="196" customWidth="1"/>
    <col min="2310" max="2310" width="59.6640625" style="196" customWidth="1"/>
    <col min="2311" max="2311" width="15.5546875" style="196" customWidth="1"/>
    <col min="2312" max="2312" width="10.44140625" style="196" bestFit="1" customWidth="1"/>
    <col min="2313" max="2313" width="9.109375" style="196" customWidth="1"/>
    <col min="2314" max="2560" width="9.109375" style="196"/>
    <col min="2561" max="2561" width="12" style="196" customWidth="1"/>
    <col min="2562" max="2562" width="17.33203125" style="196" customWidth="1"/>
    <col min="2563" max="2563" width="11.88671875" style="196" customWidth="1"/>
    <col min="2564" max="2564" width="98.44140625" style="196" customWidth="1"/>
    <col min="2565" max="2565" width="14.33203125" style="196" customWidth="1"/>
    <col min="2566" max="2566" width="59.6640625" style="196" customWidth="1"/>
    <col min="2567" max="2567" width="15.5546875" style="196" customWidth="1"/>
    <col min="2568" max="2568" width="10.44140625" style="196" bestFit="1" customWidth="1"/>
    <col min="2569" max="2569" width="9.109375" style="196" customWidth="1"/>
    <col min="2570" max="2816" width="9.109375" style="196"/>
    <col min="2817" max="2817" width="12" style="196" customWidth="1"/>
    <col min="2818" max="2818" width="17.33203125" style="196" customWidth="1"/>
    <col min="2819" max="2819" width="11.88671875" style="196" customWidth="1"/>
    <col min="2820" max="2820" width="98.44140625" style="196" customWidth="1"/>
    <col min="2821" max="2821" width="14.33203125" style="196" customWidth="1"/>
    <col min="2822" max="2822" width="59.6640625" style="196" customWidth="1"/>
    <col min="2823" max="2823" width="15.5546875" style="196" customWidth="1"/>
    <col min="2824" max="2824" width="10.44140625" style="196" bestFit="1" customWidth="1"/>
    <col min="2825" max="2825" width="9.109375" style="196" customWidth="1"/>
    <col min="2826" max="3072" width="9.109375" style="196"/>
    <col min="3073" max="3073" width="12" style="196" customWidth="1"/>
    <col min="3074" max="3074" width="17.33203125" style="196" customWidth="1"/>
    <col min="3075" max="3075" width="11.88671875" style="196" customWidth="1"/>
    <col min="3076" max="3076" width="98.44140625" style="196" customWidth="1"/>
    <col min="3077" max="3077" width="14.33203125" style="196" customWidth="1"/>
    <col min="3078" max="3078" width="59.6640625" style="196" customWidth="1"/>
    <col min="3079" max="3079" width="15.5546875" style="196" customWidth="1"/>
    <col min="3080" max="3080" width="10.44140625" style="196" bestFit="1" customWidth="1"/>
    <col min="3081" max="3081" width="9.109375" style="196" customWidth="1"/>
    <col min="3082" max="3328" width="9.109375" style="196"/>
    <col min="3329" max="3329" width="12" style="196" customWidth="1"/>
    <col min="3330" max="3330" width="17.33203125" style="196" customWidth="1"/>
    <col min="3331" max="3331" width="11.88671875" style="196" customWidth="1"/>
    <col min="3332" max="3332" width="98.44140625" style="196" customWidth="1"/>
    <col min="3333" max="3333" width="14.33203125" style="196" customWidth="1"/>
    <col min="3334" max="3334" width="59.6640625" style="196" customWidth="1"/>
    <col min="3335" max="3335" width="15.5546875" style="196" customWidth="1"/>
    <col min="3336" max="3336" width="10.44140625" style="196" bestFit="1" customWidth="1"/>
    <col min="3337" max="3337" width="9.109375" style="196" customWidth="1"/>
    <col min="3338" max="3584" width="9.109375" style="196"/>
    <col min="3585" max="3585" width="12" style="196" customWidth="1"/>
    <col min="3586" max="3586" width="17.33203125" style="196" customWidth="1"/>
    <col min="3587" max="3587" width="11.88671875" style="196" customWidth="1"/>
    <col min="3588" max="3588" width="98.44140625" style="196" customWidth="1"/>
    <col min="3589" max="3589" width="14.33203125" style="196" customWidth="1"/>
    <col min="3590" max="3590" width="59.6640625" style="196" customWidth="1"/>
    <col min="3591" max="3591" width="15.5546875" style="196" customWidth="1"/>
    <col min="3592" max="3592" width="10.44140625" style="196" bestFit="1" customWidth="1"/>
    <col min="3593" max="3593" width="9.109375" style="196" customWidth="1"/>
    <col min="3594" max="3840" width="9.109375" style="196"/>
    <col min="3841" max="3841" width="12" style="196" customWidth="1"/>
    <col min="3842" max="3842" width="17.33203125" style="196" customWidth="1"/>
    <col min="3843" max="3843" width="11.88671875" style="196" customWidth="1"/>
    <col min="3844" max="3844" width="98.44140625" style="196" customWidth="1"/>
    <col min="3845" max="3845" width="14.33203125" style="196" customWidth="1"/>
    <col min="3846" max="3846" width="59.6640625" style="196" customWidth="1"/>
    <col min="3847" max="3847" width="15.5546875" style="196" customWidth="1"/>
    <col min="3848" max="3848" width="10.44140625" style="196" bestFit="1" customWidth="1"/>
    <col min="3849" max="3849" width="9.109375" style="196" customWidth="1"/>
    <col min="3850" max="4096" width="9.109375" style="196"/>
    <col min="4097" max="4097" width="12" style="196" customWidth="1"/>
    <col min="4098" max="4098" width="17.33203125" style="196" customWidth="1"/>
    <col min="4099" max="4099" width="11.88671875" style="196" customWidth="1"/>
    <col min="4100" max="4100" width="98.44140625" style="196" customWidth="1"/>
    <col min="4101" max="4101" width="14.33203125" style="196" customWidth="1"/>
    <col min="4102" max="4102" width="59.6640625" style="196" customWidth="1"/>
    <col min="4103" max="4103" width="15.5546875" style="196" customWidth="1"/>
    <col min="4104" max="4104" width="10.44140625" style="196" bestFit="1" customWidth="1"/>
    <col min="4105" max="4105" width="9.109375" style="196" customWidth="1"/>
    <col min="4106" max="4352" width="9.109375" style="196"/>
    <col min="4353" max="4353" width="12" style="196" customWidth="1"/>
    <col min="4354" max="4354" width="17.33203125" style="196" customWidth="1"/>
    <col min="4355" max="4355" width="11.88671875" style="196" customWidth="1"/>
    <col min="4356" max="4356" width="98.44140625" style="196" customWidth="1"/>
    <col min="4357" max="4357" width="14.33203125" style="196" customWidth="1"/>
    <col min="4358" max="4358" width="59.6640625" style="196" customWidth="1"/>
    <col min="4359" max="4359" width="15.5546875" style="196" customWidth="1"/>
    <col min="4360" max="4360" width="10.44140625" style="196" bestFit="1" customWidth="1"/>
    <col min="4361" max="4361" width="9.109375" style="196" customWidth="1"/>
    <col min="4362" max="4608" width="9.109375" style="196"/>
    <col min="4609" max="4609" width="12" style="196" customWidth="1"/>
    <col min="4610" max="4610" width="17.33203125" style="196" customWidth="1"/>
    <col min="4611" max="4611" width="11.88671875" style="196" customWidth="1"/>
    <col min="4612" max="4612" width="98.44140625" style="196" customWidth="1"/>
    <col min="4613" max="4613" width="14.33203125" style="196" customWidth="1"/>
    <col min="4614" max="4614" width="59.6640625" style="196" customWidth="1"/>
    <col min="4615" max="4615" width="15.5546875" style="196" customWidth="1"/>
    <col min="4616" max="4616" width="10.44140625" style="196" bestFit="1" customWidth="1"/>
    <col min="4617" max="4617" width="9.109375" style="196" customWidth="1"/>
    <col min="4618" max="4864" width="9.109375" style="196"/>
    <col min="4865" max="4865" width="12" style="196" customWidth="1"/>
    <col min="4866" max="4866" width="17.33203125" style="196" customWidth="1"/>
    <col min="4867" max="4867" width="11.88671875" style="196" customWidth="1"/>
    <col min="4868" max="4868" width="98.44140625" style="196" customWidth="1"/>
    <col min="4869" max="4869" width="14.33203125" style="196" customWidth="1"/>
    <col min="4870" max="4870" width="59.6640625" style="196" customWidth="1"/>
    <col min="4871" max="4871" width="15.5546875" style="196" customWidth="1"/>
    <col min="4872" max="4872" width="10.44140625" style="196" bestFit="1" customWidth="1"/>
    <col min="4873" max="4873" width="9.109375" style="196" customWidth="1"/>
    <col min="4874" max="5120" width="9.109375" style="196"/>
    <col min="5121" max="5121" width="12" style="196" customWidth="1"/>
    <col min="5122" max="5122" width="17.33203125" style="196" customWidth="1"/>
    <col min="5123" max="5123" width="11.88671875" style="196" customWidth="1"/>
    <col min="5124" max="5124" width="98.44140625" style="196" customWidth="1"/>
    <col min="5125" max="5125" width="14.33203125" style="196" customWidth="1"/>
    <col min="5126" max="5126" width="59.6640625" style="196" customWidth="1"/>
    <col min="5127" max="5127" width="15.5546875" style="196" customWidth="1"/>
    <col min="5128" max="5128" width="10.44140625" style="196" bestFit="1" customWidth="1"/>
    <col min="5129" max="5129" width="9.109375" style="196" customWidth="1"/>
    <col min="5130" max="5376" width="9.109375" style="196"/>
    <col min="5377" max="5377" width="12" style="196" customWidth="1"/>
    <col min="5378" max="5378" width="17.33203125" style="196" customWidth="1"/>
    <col min="5379" max="5379" width="11.88671875" style="196" customWidth="1"/>
    <col min="5380" max="5380" width="98.44140625" style="196" customWidth="1"/>
    <col min="5381" max="5381" width="14.33203125" style="196" customWidth="1"/>
    <col min="5382" max="5382" width="59.6640625" style="196" customWidth="1"/>
    <col min="5383" max="5383" width="15.5546875" style="196" customWidth="1"/>
    <col min="5384" max="5384" width="10.44140625" style="196" bestFit="1" customWidth="1"/>
    <col min="5385" max="5385" width="9.109375" style="196" customWidth="1"/>
    <col min="5386" max="5632" width="9.109375" style="196"/>
    <col min="5633" max="5633" width="12" style="196" customWidth="1"/>
    <col min="5634" max="5634" width="17.33203125" style="196" customWidth="1"/>
    <col min="5635" max="5635" width="11.88671875" style="196" customWidth="1"/>
    <col min="5636" max="5636" width="98.44140625" style="196" customWidth="1"/>
    <col min="5637" max="5637" width="14.33203125" style="196" customWidth="1"/>
    <col min="5638" max="5638" width="59.6640625" style="196" customWidth="1"/>
    <col min="5639" max="5639" width="15.5546875" style="196" customWidth="1"/>
    <col min="5640" max="5640" width="10.44140625" style="196" bestFit="1" customWidth="1"/>
    <col min="5641" max="5641" width="9.109375" style="196" customWidth="1"/>
    <col min="5642" max="5888" width="9.109375" style="196"/>
    <col min="5889" max="5889" width="12" style="196" customWidth="1"/>
    <col min="5890" max="5890" width="17.33203125" style="196" customWidth="1"/>
    <col min="5891" max="5891" width="11.88671875" style="196" customWidth="1"/>
    <col min="5892" max="5892" width="98.44140625" style="196" customWidth="1"/>
    <col min="5893" max="5893" width="14.33203125" style="196" customWidth="1"/>
    <col min="5894" max="5894" width="59.6640625" style="196" customWidth="1"/>
    <col min="5895" max="5895" width="15.5546875" style="196" customWidth="1"/>
    <col min="5896" max="5896" width="10.44140625" style="196" bestFit="1" customWidth="1"/>
    <col min="5897" max="5897" width="9.109375" style="196" customWidth="1"/>
    <col min="5898" max="6144" width="9.109375" style="196"/>
    <col min="6145" max="6145" width="12" style="196" customWidth="1"/>
    <col min="6146" max="6146" width="17.33203125" style="196" customWidth="1"/>
    <col min="6147" max="6147" width="11.88671875" style="196" customWidth="1"/>
    <col min="6148" max="6148" width="98.44140625" style="196" customWidth="1"/>
    <col min="6149" max="6149" width="14.33203125" style="196" customWidth="1"/>
    <col min="6150" max="6150" width="59.6640625" style="196" customWidth="1"/>
    <col min="6151" max="6151" width="15.5546875" style="196" customWidth="1"/>
    <col min="6152" max="6152" width="10.44140625" style="196" bestFit="1" customWidth="1"/>
    <col min="6153" max="6153" width="9.109375" style="196" customWidth="1"/>
    <col min="6154" max="6400" width="9.109375" style="196"/>
    <col min="6401" max="6401" width="12" style="196" customWidth="1"/>
    <col min="6402" max="6402" width="17.33203125" style="196" customWidth="1"/>
    <col min="6403" max="6403" width="11.88671875" style="196" customWidth="1"/>
    <col min="6404" max="6404" width="98.44140625" style="196" customWidth="1"/>
    <col min="6405" max="6405" width="14.33203125" style="196" customWidth="1"/>
    <col min="6406" max="6406" width="59.6640625" style="196" customWidth="1"/>
    <col min="6407" max="6407" width="15.5546875" style="196" customWidth="1"/>
    <col min="6408" max="6408" width="10.44140625" style="196" bestFit="1" customWidth="1"/>
    <col min="6409" max="6409" width="9.109375" style="196" customWidth="1"/>
    <col min="6410" max="6656" width="9.109375" style="196"/>
    <col min="6657" max="6657" width="12" style="196" customWidth="1"/>
    <col min="6658" max="6658" width="17.33203125" style="196" customWidth="1"/>
    <col min="6659" max="6659" width="11.88671875" style="196" customWidth="1"/>
    <col min="6660" max="6660" width="98.44140625" style="196" customWidth="1"/>
    <col min="6661" max="6661" width="14.33203125" style="196" customWidth="1"/>
    <col min="6662" max="6662" width="59.6640625" style="196" customWidth="1"/>
    <col min="6663" max="6663" width="15.5546875" style="196" customWidth="1"/>
    <col min="6664" max="6664" width="10.44140625" style="196" bestFit="1" customWidth="1"/>
    <col min="6665" max="6665" width="9.109375" style="196" customWidth="1"/>
    <col min="6666" max="6912" width="9.109375" style="196"/>
    <col min="6913" max="6913" width="12" style="196" customWidth="1"/>
    <col min="6914" max="6914" width="17.33203125" style="196" customWidth="1"/>
    <col min="6915" max="6915" width="11.88671875" style="196" customWidth="1"/>
    <col min="6916" max="6916" width="98.44140625" style="196" customWidth="1"/>
    <col min="6917" max="6917" width="14.33203125" style="196" customWidth="1"/>
    <col min="6918" max="6918" width="59.6640625" style="196" customWidth="1"/>
    <col min="6919" max="6919" width="15.5546875" style="196" customWidth="1"/>
    <col min="6920" max="6920" width="10.44140625" style="196" bestFit="1" customWidth="1"/>
    <col min="6921" max="6921" width="9.109375" style="196" customWidth="1"/>
    <col min="6922" max="7168" width="9.109375" style="196"/>
    <col min="7169" max="7169" width="12" style="196" customWidth="1"/>
    <col min="7170" max="7170" width="17.33203125" style="196" customWidth="1"/>
    <col min="7171" max="7171" width="11.88671875" style="196" customWidth="1"/>
    <col min="7172" max="7172" width="98.44140625" style="196" customWidth="1"/>
    <col min="7173" max="7173" width="14.33203125" style="196" customWidth="1"/>
    <col min="7174" max="7174" width="59.6640625" style="196" customWidth="1"/>
    <col min="7175" max="7175" width="15.5546875" style="196" customWidth="1"/>
    <col min="7176" max="7176" width="10.44140625" style="196" bestFit="1" customWidth="1"/>
    <col min="7177" max="7177" width="9.109375" style="196" customWidth="1"/>
    <col min="7178" max="7424" width="9.109375" style="196"/>
    <col min="7425" max="7425" width="12" style="196" customWidth="1"/>
    <col min="7426" max="7426" width="17.33203125" style="196" customWidth="1"/>
    <col min="7427" max="7427" width="11.88671875" style="196" customWidth="1"/>
    <col min="7428" max="7428" width="98.44140625" style="196" customWidth="1"/>
    <col min="7429" max="7429" width="14.33203125" style="196" customWidth="1"/>
    <col min="7430" max="7430" width="59.6640625" style="196" customWidth="1"/>
    <col min="7431" max="7431" width="15.5546875" style="196" customWidth="1"/>
    <col min="7432" max="7432" width="10.44140625" style="196" bestFit="1" customWidth="1"/>
    <col min="7433" max="7433" width="9.109375" style="196" customWidth="1"/>
    <col min="7434" max="7680" width="9.109375" style="196"/>
    <col min="7681" max="7681" width="12" style="196" customWidth="1"/>
    <col min="7682" max="7682" width="17.33203125" style="196" customWidth="1"/>
    <col min="7683" max="7683" width="11.88671875" style="196" customWidth="1"/>
    <col min="7684" max="7684" width="98.44140625" style="196" customWidth="1"/>
    <col min="7685" max="7685" width="14.33203125" style="196" customWidth="1"/>
    <col min="7686" max="7686" width="59.6640625" style="196" customWidth="1"/>
    <col min="7687" max="7687" width="15.5546875" style="196" customWidth="1"/>
    <col min="7688" max="7688" width="10.44140625" style="196" bestFit="1" customWidth="1"/>
    <col min="7689" max="7689" width="9.109375" style="196" customWidth="1"/>
    <col min="7690" max="7936" width="9.109375" style="196"/>
    <col min="7937" max="7937" width="12" style="196" customWidth="1"/>
    <col min="7938" max="7938" width="17.33203125" style="196" customWidth="1"/>
    <col min="7939" max="7939" width="11.88671875" style="196" customWidth="1"/>
    <col min="7940" max="7940" width="98.44140625" style="196" customWidth="1"/>
    <col min="7941" max="7941" width="14.33203125" style="196" customWidth="1"/>
    <col min="7942" max="7942" width="59.6640625" style="196" customWidth="1"/>
    <col min="7943" max="7943" width="15.5546875" style="196" customWidth="1"/>
    <col min="7944" max="7944" width="10.44140625" style="196" bestFit="1" customWidth="1"/>
    <col min="7945" max="7945" width="9.109375" style="196" customWidth="1"/>
    <col min="7946" max="8192" width="9.109375" style="196"/>
    <col min="8193" max="8193" width="12" style="196" customWidth="1"/>
    <col min="8194" max="8194" width="17.33203125" style="196" customWidth="1"/>
    <col min="8195" max="8195" width="11.88671875" style="196" customWidth="1"/>
    <col min="8196" max="8196" width="98.44140625" style="196" customWidth="1"/>
    <col min="8197" max="8197" width="14.33203125" style="196" customWidth="1"/>
    <col min="8198" max="8198" width="59.6640625" style="196" customWidth="1"/>
    <col min="8199" max="8199" width="15.5546875" style="196" customWidth="1"/>
    <col min="8200" max="8200" width="10.44140625" style="196" bestFit="1" customWidth="1"/>
    <col min="8201" max="8201" width="9.109375" style="196" customWidth="1"/>
    <col min="8202" max="8448" width="9.109375" style="196"/>
    <col min="8449" max="8449" width="12" style="196" customWidth="1"/>
    <col min="8450" max="8450" width="17.33203125" style="196" customWidth="1"/>
    <col min="8451" max="8451" width="11.88671875" style="196" customWidth="1"/>
    <col min="8452" max="8452" width="98.44140625" style="196" customWidth="1"/>
    <col min="8453" max="8453" width="14.33203125" style="196" customWidth="1"/>
    <col min="8454" max="8454" width="59.6640625" style="196" customWidth="1"/>
    <col min="8455" max="8455" width="15.5546875" style="196" customWidth="1"/>
    <col min="8456" max="8456" width="10.44140625" style="196" bestFit="1" customWidth="1"/>
    <col min="8457" max="8457" width="9.109375" style="196" customWidth="1"/>
    <col min="8458" max="8704" width="9.109375" style="196"/>
    <col min="8705" max="8705" width="12" style="196" customWidth="1"/>
    <col min="8706" max="8706" width="17.33203125" style="196" customWidth="1"/>
    <col min="8707" max="8707" width="11.88671875" style="196" customWidth="1"/>
    <col min="8708" max="8708" width="98.44140625" style="196" customWidth="1"/>
    <col min="8709" max="8709" width="14.33203125" style="196" customWidth="1"/>
    <col min="8710" max="8710" width="59.6640625" style="196" customWidth="1"/>
    <col min="8711" max="8711" width="15.5546875" style="196" customWidth="1"/>
    <col min="8712" max="8712" width="10.44140625" style="196" bestFit="1" customWidth="1"/>
    <col min="8713" max="8713" width="9.109375" style="196" customWidth="1"/>
    <col min="8714" max="8960" width="9.109375" style="196"/>
    <col min="8961" max="8961" width="12" style="196" customWidth="1"/>
    <col min="8962" max="8962" width="17.33203125" style="196" customWidth="1"/>
    <col min="8963" max="8963" width="11.88671875" style="196" customWidth="1"/>
    <col min="8964" max="8964" width="98.44140625" style="196" customWidth="1"/>
    <col min="8965" max="8965" width="14.33203125" style="196" customWidth="1"/>
    <col min="8966" max="8966" width="59.6640625" style="196" customWidth="1"/>
    <col min="8967" max="8967" width="15.5546875" style="196" customWidth="1"/>
    <col min="8968" max="8968" width="10.44140625" style="196" bestFit="1" customWidth="1"/>
    <col min="8969" max="8969" width="9.109375" style="196" customWidth="1"/>
    <col min="8970" max="9216" width="9.109375" style="196"/>
    <col min="9217" max="9217" width="12" style="196" customWidth="1"/>
    <col min="9218" max="9218" width="17.33203125" style="196" customWidth="1"/>
    <col min="9219" max="9219" width="11.88671875" style="196" customWidth="1"/>
    <col min="9220" max="9220" width="98.44140625" style="196" customWidth="1"/>
    <col min="9221" max="9221" width="14.33203125" style="196" customWidth="1"/>
    <col min="9222" max="9222" width="59.6640625" style="196" customWidth="1"/>
    <col min="9223" max="9223" width="15.5546875" style="196" customWidth="1"/>
    <col min="9224" max="9224" width="10.44140625" style="196" bestFit="1" customWidth="1"/>
    <col min="9225" max="9225" width="9.109375" style="196" customWidth="1"/>
    <col min="9226" max="9472" width="9.109375" style="196"/>
    <col min="9473" max="9473" width="12" style="196" customWidth="1"/>
    <col min="9474" max="9474" width="17.33203125" style="196" customWidth="1"/>
    <col min="9475" max="9475" width="11.88671875" style="196" customWidth="1"/>
    <col min="9476" max="9476" width="98.44140625" style="196" customWidth="1"/>
    <col min="9477" max="9477" width="14.33203125" style="196" customWidth="1"/>
    <col min="9478" max="9478" width="59.6640625" style="196" customWidth="1"/>
    <col min="9479" max="9479" width="15.5546875" style="196" customWidth="1"/>
    <col min="9480" max="9480" width="10.44140625" style="196" bestFit="1" customWidth="1"/>
    <col min="9481" max="9481" width="9.109375" style="196" customWidth="1"/>
    <col min="9482" max="9728" width="9.109375" style="196"/>
    <col min="9729" max="9729" width="12" style="196" customWidth="1"/>
    <col min="9730" max="9730" width="17.33203125" style="196" customWidth="1"/>
    <col min="9731" max="9731" width="11.88671875" style="196" customWidth="1"/>
    <col min="9732" max="9732" width="98.44140625" style="196" customWidth="1"/>
    <col min="9733" max="9733" width="14.33203125" style="196" customWidth="1"/>
    <col min="9734" max="9734" width="59.6640625" style="196" customWidth="1"/>
    <col min="9735" max="9735" width="15.5546875" style="196" customWidth="1"/>
    <col min="9736" max="9736" width="10.44140625" style="196" bestFit="1" customWidth="1"/>
    <col min="9737" max="9737" width="9.109375" style="196" customWidth="1"/>
    <col min="9738" max="9984" width="9.109375" style="196"/>
    <col min="9985" max="9985" width="12" style="196" customWidth="1"/>
    <col min="9986" max="9986" width="17.33203125" style="196" customWidth="1"/>
    <col min="9987" max="9987" width="11.88671875" style="196" customWidth="1"/>
    <col min="9988" max="9988" width="98.44140625" style="196" customWidth="1"/>
    <col min="9989" max="9989" width="14.33203125" style="196" customWidth="1"/>
    <col min="9990" max="9990" width="59.6640625" style="196" customWidth="1"/>
    <col min="9991" max="9991" width="15.5546875" style="196" customWidth="1"/>
    <col min="9992" max="9992" width="10.44140625" style="196" bestFit="1" customWidth="1"/>
    <col min="9993" max="9993" width="9.109375" style="196" customWidth="1"/>
    <col min="9994" max="10240" width="9.109375" style="196"/>
    <col min="10241" max="10241" width="12" style="196" customWidth="1"/>
    <col min="10242" max="10242" width="17.33203125" style="196" customWidth="1"/>
    <col min="10243" max="10243" width="11.88671875" style="196" customWidth="1"/>
    <col min="10244" max="10244" width="98.44140625" style="196" customWidth="1"/>
    <col min="10245" max="10245" width="14.33203125" style="196" customWidth="1"/>
    <col min="10246" max="10246" width="59.6640625" style="196" customWidth="1"/>
    <col min="10247" max="10247" width="15.5546875" style="196" customWidth="1"/>
    <col min="10248" max="10248" width="10.44140625" style="196" bestFit="1" customWidth="1"/>
    <col min="10249" max="10249" width="9.109375" style="196" customWidth="1"/>
    <col min="10250" max="10496" width="9.109375" style="196"/>
    <col min="10497" max="10497" width="12" style="196" customWidth="1"/>
    <col min="10498" max="10498" width="17.33203125" style="196" customWidth="1"/>
    <col min="10499" max="10499" width="11.88671875" style="196" customWidth="1"/>
    <col min="10500" max="10500" width="98.44140625" style="196" customWidth="1"/>
    <col min="10501" max="10501" width="14.33203125" style="196" customWidth="1"/>
    <col min="10502" max="10502" width="59.6640625" style="196" customWidth="1"/>
    <col min="10503" max="10503" width="15.5546875" style="196" customWidth="1"/>
    <col min="10504" max="10504" width="10.44140625" style="196" bestFit="1" customWidth="1"/>
    <col min="10505" max="10505" width="9.109375" style="196" customWidth="1"/>
    <col min="10506" max="10752" width="9.109375" style="196"/>
    <col min="10753" max="10753" width="12" style="196" customWidth="1"/>
    <col min="10754" max="10754" width="17.33203125" style="196" customWidth="1"/>
    <col min="10755" max="10755" width="11.88671875" style="196" customWidth="1"/>
    <col min="10756" max="10756" width="98.44140625" style="196" customWidth="1"/>
    <col min="10757" max="10757" width="14.33203125" style="196" customWidth="1"/>
    <col min="10758" max="10758" width="59.6640625" style="196" customWidth="1"/>
    <col min="10759" max="10759" width="15.5546875" style="196" customWidth="1"/>
    <col min="10760" max="10760" width="10.44140625" style="196" bestFit="1" customWidth="1"/>
    <col min="10761" max="10761" width="9.109375" style="196" customWidth="1"/>
    <col min="10762" max="11008" width="9.109375" style="196"/>
    <col min="11009" max="11009" width="12" style="196" customWidth="1"/>
    <col min="11010" max="11010" width="17.33203125" style="196" customWidth="1"/>
    <col min="11011" max="11011" width="11.88671875" style="196" customWidth="1"/>
    <col min="11012" max="11012" width="98.44140625" style="196" customWidth="1"/>
    <col min="11013" max="11013" width="14.33203125" style="196" customWidth="1"/>
    <col min="11014" max="11014" width="59.6640625" style="196" customWidth="1"/>
    <col min="11015" max="11015" width="15.5546875" style="196" customWidth="1"/>
    <col min="11016" max="11016" width="10.44140625" style="196" bestFit="1" customWidth="1"/>
    <col min="11017" max="11017" width="9.109375" style="196" customWidth="1"/>
    <col min="11018" max="11264" width="9.109375" style="196"/>
    <col min="11265" max="11265" width="12" style="196" customWidth="1"/>
    <col min="11266" max="11266" width="17.33203125" style="196" customWidth="1"/>
    <col min="11267" max="11267" width="11.88671875" style="196" customWidth="1"/>
    <col min="11268" max="11268" width="98.44140625" style="196" customWidth="1"/>
    <col min="11269" max="11269" width="14.33203125" style="196" customWidth="1"/>
    <col min="11270" max="11270" width="59.6640625" style="196" customWidth="1"/>
    <col min="11271" max="11271" width="15.5546875" style="196" customWidth="1"/>
    <col min="11272" max="11272" width="10.44140625" style="196" bestFit="1" customWidth="1"/>
    <col min="11273" max="11273" width="9.109375" style="196" customWidth="1"/>
    <col min="11274" max="11520" width="9.109375" style="196"/>
    <col min="11521" max="11521" width="12" style="196" customWidth="1"/>
    <col min="11522" max="11522" width="17.33203125" style="196" customWidth="1"/>
    <col min="11523" max="11523" width="11.88671875" style="196" customWidth="1"/>
    <col min="11524" max="11524" width="98.44140625" style="196" customWidth="1"/>
    <col min="11525" max="11525" width="14.33203125" style="196" customWidth="1"/>
    <col min="11526" max="11526" width="59.6640625" style="196" customWidth="1"/>
    <col min="11527" max="11527" width="15.5546875" style="196" customWidth="1"/>
    <col min="11528" max="11528" width="10.44140625" style="196" bestFit="1" customWidth="1"/>
    <col min="11529" max="11529" width="9.109375" style="196" customWidth="1"/>
    <col min="11530" max="11776" width="9.109375" style="196"/>
    <col min="11777" max="11777" width="12" style="196" customWidth="1"/>
    <col min="11778" max="11778" width="17.33203125" style="196" customWidth="1"/>
    <col min="11779" max="11779" width="11.88671875" style="196" customWidth="1"/>
    <col min="11780" max="11780" width="98.44140625" style="196" customWidth="1"/>
    <col min="11781" max="11781" width="14.33203125" style="196" customWidth="1"/>
    <col min="11782" max="11782" width="59.6640625" style="196" customWidth="1"/>
    <col min="11783" max="11783" width="15.5546875" style="196" customWidth="1"/>
    <col min="11784" max="11784" width="10.44140625" style="196" bestFit="1" customWidth="1"/>
    <col min="11785" max="11785" width="9.109375" style="196" customWidth="1"/>
    <col min="11786" max="12032" width="9.109375" style="196"/>
    <col min="12033" max="12033" width="12" style="196" customWidth="1"/>
    <col min="12034" max="12034" width="17.33203125" style="196" customWidth="1"/>
    <col min="12035" max="12035" width="11.88671875" style="196" customWidth="1"/>
    <col min="12036" max="12036" width="98.44140625" style="196" customWidth="1"/>
    <col min="12037" max="12037" width="14.33203125" style="196" customWidth="1"/>
    <col min="12038" max="12038" width="59.6640625" style="196" customWidth="1"/>
    <col min="12039" max="12039" width="15.5546875" style="196" customWidth="1"/>
    <col min="12040" max="12040" width="10.44140625" style="196" bestFit="1" customWidth="1"/>
    <col min="12041" max="12041" width="9.109375" style="196" customWidth="1"/>
    <col min="12042" max="12288" width="9.109375" style="196"/>
    <col min="12289" max="12289" width="12" style="196" customWidth="1"/>
    <col min="12290" max="12290" width="17.33203125" style="196" customWidth="1"/>
    <col min="12291" max="12291" width="11.88671875" style="196" customWidth="1"/>
    <col min="12292" max="12292" width="98.44140625" style="196" customWidth="1"/>
    <col min="12293" max="12293" width="14.33203125" style="196" customWidth="1"/>
    <col min="12294" max="12294" width="59.6640625" style="196" customWidth="1"/>
    <col min="12295" max="12295" width="15.5546875" style="196" customWidth="1"/>
    <col min="12296" max="12296" width="10.44140625" style="196" bestFit="1" customWidth="1"/>
    <col min="12297" max="12297" width="9.109375" style="196" customWidth="1"/>
    <col min="12298" max="12544" width="9.109375" style="196"/>
    <col min="12545" max="12545" width="12" style="196" customWidth="1"/>
    <col min="12546" max="12546" width="17.33203125" style="196" customWidth="1"/>
    <col min="12547" max="12547" width="11.88671875" style="196" customWidth="1"/>
    <col min="12548" max="12548" width="98.44140625" style="196" customWidth="1"/>
    <col min="12549" max="12549" width="14.33203125" style="196" customWidth="1"/>
    <col min="12550" max="12550" width="59.6640625" style="196" customWidth="1"/>
    <col min="12551" max="12551" width="15.5546875" style="196" customWidth="1"/>
    <col min="12552" max="12552" width="10.44140625" style="196" bestFit="1" customWidth="1"/>
    <col min="12553" max="12553" width="9.109375" style="196" customWidth="1"/>
    <col min="12554" max="12800" width="9.109375" style="196"/>
    <col min="12801" max="12801" width="12" style="196" customWidth="1"/>
    <col min="12802" max="12802" width="17.33203125" style="196" customWidth="1"/>
    <col min="12803" max="12803" width="11.88671875" style="196" customWidth="1"/>
    <col min="12804" max="12804" width="98.44140625" style="196" customWidth="1"/>
    <col min="12805" max="12805" width="14.33203125" style="196" customWidth="1"/>
    <col min="12806" max="12806" width="59.6640625" style="196" customWidth="1"/>
    <col min="12807" max="12807" width="15.5546875" style="196" customWidth="1"/>
    <col min="12808" max="12808" width="10.44140625" style="196" bestFit="1" customWidth="1"/>
    <col min="12809" max="12809" width="9.109375" style="196" customWidth="1"/>
    <col min="12810" max="13056" width="9.109375" style="196"/>
    <col min="13057" max="13057" width="12" style="196" customWidth="1"/>
    <col min="13058" max="13058" width="17.33203125" style="196" customWidth="1"/>
    <col min="13059" max="13059" width="11.88671875" style="196" customWidth="1"/>
    <col min="13060" max="13060" width="98.44140625" style="196" customWidth="1"/>
    <col min="13061" max="13061" width="14.33203125" style="196" customWidth="1"/>
    <col min="13062" max="13062" width="59.6640625" style="196" customWidth="1"/>
    <col min="13063" max="13063" width="15.5546875" style="196" customWidth="1"/>
    <col min="13064" max="13064" width="10.44140625" style="196" bestFit="1" customWidth="1"/>
    <col min="13065" max="13065" width="9.109375" style="196" customWidth="1"/>
    <col min="13066" max="13312" width="9.109375" style="196"/>
    <col min="13313" max="13313" width="12" style="196" customWidth="1"/>
    <col min="13314" max="13314" width="17.33203125" style="196" customWidth="1"/>
    <col min="13315" max="13315" width="11.88671875" style="196" customWidth="1"/>
    <col min="13316" max="13316" width="98.44140625" style="196" customWidth="1"/>
    <col min="13317" max="13317" width="14.33203125" style="196" customWidth="1"/>
    <col min="13318" max="13318" width="59.6640625" style="196" customWidth="1"/>
    <col min="13319" max="13319" width="15.5546875" style="196" customWidth="1"/>
    <col min="13320" max="13320" width="10.44140625" style="196" bestFit="1" customWidth="1"/>
    <col min="13321" max="13321" width="9.109375" style="196" customWidth="1"/>
    <col min="13322" max="13568" width="9.109375" style="196"/>
    <col min="13569" max="13569" width="12" style="196" customWidth="1"/>
    <col min="13570" max="13570" width="17.33203125" style="196" customWidth="1"/>
    <col min="13571" max="13571" width="11.88671875" style="196" customWidth="1"/>
    <col min="13572" max="13572" width="98.44140625" style="196" customWidth="1"/>
    <col min="13573" max="13573" width="14.33203125" style="196" customWidth="1"/>
    <col min="13574" max="13574" width="59.6640625" style="196" customWidth="1"/>
    <col min="13575" max="13575" width="15.5546875" style="196" customWidth="1"/>
    <col min="13576" max="13576" width="10.44140625" style="196" bestFit="1" customWidth="1"/>
    <col min="13577" max="13577" width="9.109375" style="196" customWidth="1"/>
    <col min="13578" max="13824" width="9.109375" style="196"/>
    <col min="13825" max="13825" width="12" style="196" customWidth="1"/>
    <col min="13826" max="13826" width="17.33203125" style="196" customWidth="1"/>
    <col min="13827" max="13827" width="11.88671875" style="196" customWidth="1"/>
    <col min="13828" max="13828" width="98.44140625" style="196" customWidth="1"/>
    <col min="13829" max="13829" width="14.33203125" style="196" customWidth="1"/>
    <col min="13830" max="13830" width="59.6640625" style="196" customWidth="1"/>
    <col min="13831" max="13831" width="15.5546875" style="196" customWidth="1"/>
    <col min="13832" max="13832" width="10.44140625" style="196" bestFit="1" customWidth="1"/>
    <col min="13833" max="13833" width="9.109375" style="196" customWidth="1"/>
    <col min="13834" max="14080" width="9.109375" style="196"/>
    <col min="14081" max="14081" width="12" style="196" customWidth="1"/>
    <col min="14082" max="14082" width="17.33203125" style="196" customWidth="1"/>
    <col min="14083" max="14083" width="11.88671875" style="196" customWidth="1"/>
    <col min="14084" max="14084" width="98.44140625" style="196" customWidth="1"/>
    <col min="14085" max="14085" width="14.33203125" style="196" customWidth="1"/>
    <col min="14086" max="14086" width="59.6640625" style="196" customWidth="1"/>
    <col min="14087" max="14087" width="15.5546875" style="196" customWidth="1"/>
    <col min="14088" max="14088" width="10.44140625" style="196" bestFit="1" customWidth="1"/>
    <col min="14089" max="14089" width="9.109375" style="196" customWidth="1"/>
    <col min="14090" max="14336" width="9.109375" style="196"/>
    <col min="14337" max="14337" width="12" style="196" customWidth="1"/>
    <col min="14338" max="14338" width="17.33203125" style="196" customWidth="1"/>
    <col min="14339" max="14339" width="11.88671875" style="196" customWidth="1"/>
    <col min="14340" max="14340" width="98.44140625" style="196" customWidth="1"/>
    <col min="14341" max="14341" width="14.33203125" style="196" customWidth="1"/>
    <col min="14342" max="14342" width="59.6640625" style="196" customWidth="1"/>
    <col min="14343" max="14343" width="15.5546875" style="196" customWidth="1"/>
    <col min="14344" max="14344" width="10.44140625" style="196" bestFit="1" customWidth="1"/>
    <col min="14345" max="14345" width="9.109375" style="196" customWidth="1"/>
    <col min="14346" max="14592" width="9.109375" style="196"/>
    <col min="14593" max="14593" width="12" style="196" customWidth="1"/>
    <col min="14594" max="14594" width="17.33203125" style="196" customWidth="1"/>
    <col min="14595" max="14595" width="11.88671875" style="196" customWidth="1"/>
    <col min="14596" max="14596" width="98.44140625" style="196" customWidth="1"/>
    <col min="14597" max="14597" width="14.33203125" style="196" customWidth="1"/>
    <col min="14598" max="14598" width="59.6640625" style="196" customWidth="1"/>
    <col min="14599" max="14599" width="15.5546875" style="196" customWidth="1"/>
    <col min="14600" max="14600" width="10.44140625" style="196" bestFit="1" customWidth="1"/>
    <col min="14601" max="14601" width="9.109375" style="196" customWidth="1"/>
    <col min="14602" max="14848" width="9.109375" style="196"/>
    <col min="14849" max="14849" width="12" style="196" customWidth="1"/>
    <col min="14850" max="14850" width="17.33203125" style="196" customWidth="1"/>
    <col min="14851" max="14851" width="11.88671875" style="196" customWidth="1"/>
    <col min="14852" max="14852" width="98.44140625" style="196" customWidth="1"/>
    <col min="14853" max="14853" width="14.33203125" style="196" customWidth="1"/>
    <col min="14854" max="14854" width="59.6640625" style="196" customWidth="1"/>
    <col min="14855" max="14855" width="15.5546875" style="196" customWidth="1"/>
    <col min="14856" max="14856" width="10.44140625" style="196" bestFit="1" customWidth="1"/>
    <col min="14857" max="14857" width="9.109375" style="196" customWidth="1"/>
    <col min="14858" max="15104" width="9.109375" style="196"/>
    <col min="15105" max="15105" width="12" style="196" customWidth="1"/>
    <col min="15106" max="15106" width="17.33203125" style="196" customWidth="1"/>
    <col min="15107" max="15107" width="11.88671875" style="196" customWidth="1"/>
    <col min="15108" max="15108" width="98.44140625" style="196" customWidth="1"/>
    <col min="15109" max="15109" width="14.33203125" style="196" customWidth="1"/>
    <col min="15110" max="15110" width="59.6640625" style="196" customWidth="1"/>
    <col min="15111" max="15111" width="15.5546875" style="196" customWidth="1"/>
    <col min="15112" max="15112" width="10.44140625" style="196" bestFit="1" customWidth="1"/>
    <col min="15113" max="15113" width="9.109375" style="196" customWidth="1"/>
    <col min="15114" max="15360" width="9.109375" style="196"/>
    <col min="15361" max="15361" width="12" style="196" customWidth="1"/>
    <col min="15362" max="15362" width="17.33203125" style="196" customWidth="1"/>
    <col min="15363" max="15363" width="11.88671875" style="196" customWidth="1"/>
    <col min="15364" max="15364" width="98.44140625" style="196" customWidth="1"/>
    <col min="15365" max="15365" width="14.33203125" style="196" customWidth="1"/>
    <col min="15366" max="15366" width="59.6640625" style="196" customWidth="1"/>
    <col min="15367" max="15367" width="15.5546875" style="196" customWidth="1"/>
    <col min="15368" max="15368" width="10.44140625" style="196" bestFit="1" customWidth="1"/>
    <col min="15369" max="15369" width="9.109375" style="196" customWidth="1"/>
    <col min="15370" max="15616" width="9.109375" style="196"/>
    <col min="15617" max="15617" width="12" style="196" customWidth="1"/>
    <col min="15618" max="15618" width="17.33203125" style="196" customWidth="1"/>
    <col min="15619" max="15619" width="11.88671875" style="196" customWidth="1"/>
    <col min="15620" max="15620" width="98.44140625" style="196" customWidth="1"/>
    <col min="15621" max="15621" width="14.33203125" style="196" customWidth="1"/>
    <col min="15622" max="15622" width="59.6640625" style="196" customWidth="1"/>
    <col min="15623" max="15623" width="15.5546875" style="196" customWidth="1"/>
    <col min="15624" max="15624" width="10.44140625" style="196" bestFit="1" customWidth="1"/>
    <col min="15625" max="15625" width="9.109375" style="196" customWidth="1"/>
    <col min="15626" max="15872" width="9.109375" style="196"/>
    <col min="15873" max="15873" width="12" style="196" customWidth="1"/>
    <col min="15874" max="15874" width="17.33203125" style="196" customWidth="1"/>
    <col min="15875" max="15875" width="11.88671875" style="196" customWidth="1"/>
    <col min="15876" max="15876" width="98.44140625" style="196" customWidth="1"/>
    <col min="15877" max="15877" width="14.33203125" style="196" customWidth="1"/>
    <col min="15878" max="15878" width="59.6640625" style="196" customWidth="1"/>
    <col min="15879" max="15879" width="15.5546875" style="196" customWidth="1"/>
    <col min="15880" max="15880" width="10.44140625" style="196" bestFit="1" customWidth="1"/>
    <col min="15881" max="15881" width="9.109375" style="196" customWidth="1"/>
    <col min="15882" max="16128" width="9.109375" style="196"/>
    <col min="16129" max="16129" width="12" style="196" customWidth="1"/>
    <col min="16130" max="16130" width="17.33203125" style="196" customWidth="1"/>
    <col min="16131" max="16131" width="11.88671875" style="196" customWidth="1"/>
    <col min="16132" max="16132" width="98.44140625" style="196" customWidth="1"/>
    <col min="16133" max="16133" width="14.33203125" style="196" customWidth="1"/>
    <col min="16134" max="16134" width="59.6640625" style="196" customWidth="1"/>
    <col min="16135" max="16135" width="15.5546875" style="196" customWidth="1"/>
    <col min="16136" max="16136" width="10.44140625" style="196" bestFit="1" customWidth="1"/>
    <col min="16137" max="16137" width="9.109375" style="196" customWidth="1"/>
    <col min="16138" max="16384" width="9.109375" style="196"/>
  </cols>
  <sheetData>
    <row r="1" spans="1:247" s="86" customFormat="1" ht="56.4" customHeight="1" thickBot="1" x14ac:dyDescent="0.3">
      <c r="A1" s="250" t="s">
        <v>38</v>
      </c>
      <c r="B1" s="251"/>
      <c r="C1" s="251"/>
      <c r="D1" s="251"/>
      <c r="E1" s="251"/>
      <c r="F1" s="251"/>
      <c r="G1" s="251"/>
      <c r="H1" s="82"/>
      <c r="I1" s="82"/>
      <c r="J1" s="83"/>
      <c r="K1" s="84"/>
      <c r="L1" s="84"/>
      <c r="M1" s="83"/>
      <c r="N1" s="84"/>
      <c r="O1" s="85"/>
      <c r="P1" s="84"/>
      <c r="Q1" s="84"/>
      <c r="S1" s="87"/>
      <c r="W1" s="87"/>
      <c r="AA1" s="87"/>
      <c r="AE1" s="87"/>
      <c r="AI1" s="87"/>
      <c r="AM1" s="87"/>
      <c r="AQ1" s="87"/>
      <c r="AU1" s="87"/>
      <c r="AY1" s="87"/>
      <c r="BC1" s="87"/>
      <c r="BG1" s="87"/>
      <c r="BK1" s="87"/>
      <c r="BO1" s="87"/>
      <c r="BS1" s="87"/>
      <c r="BW1" s="87"/>
      <c r="CA1" s="87"/>
      <c r="CE1" s="87"/>
      <c r="CI1" s="87"/>
      <c r="CM1" s="87"/>
      <c r="CQ1" s="87"/>
      <c r="CU1" s="87"/>
      <c r="CY1" s="87"/>
      <c r="DC1" s="87"/>
      <c r="DG1" s="87"/>
      <c r="DK1" s="87"/>
      <c r="DO1" s="87"/>
      <c r="DS1" s="87"/>
      <c r="DW1" s="87"/>
      <c r="EA1" s="87"/>
      <c r="EE1" s="87"/>
      <c r="EI1" s="87"/>
      <c r="EM1" s="87"/>
      <c r="EQ1" s="87"/>
      <c r="EU1" s="87"/>
      <c r="EY1" s="87"/>
      <c r="FC1" s="87"/>
      <c r="FG1" s="87"/>
      <c r="FK1" s="87"/>
      <c r="FO1" s="87"/>
      <c r="FS1" s="87"/>
      <c r="FW1" s="87"/>
      <c r="GA1" s="87"/>
      <c r="GE1" s="87"/>
      <c r="GI1" s="87"/>
      <c r="GM1" s="87"/>
      <c r="GQ1" s="87"/>
      <c r="GU1" s="87"/>
      <c r="GY1" s="87"/>
      <c r="HC1" s="87"/>
      <c r="HG1" s="87"/>
      <c r="HK1" s="87"/>
      <c r="HO1" s="87"/>
      <c r="HS1" s="87"/>
      <c r="HW1" s="87"/>
      <c r="IA1" s="87"/>
      <c r="IE1" s="87"/>
      <c r="II1" s="87"/>
      <c r="IM1" s="87"/>
    </row>
    <row r="2" spans="1:247" s="86" customFormat="1" ht="18.600000000000001" thickBot="1" x14ac:dyDescent="0.3">
      <c r="A2" s="252"/>
      <c r="B2" s="253"/>
      <c r="C2" s="253"/>
      <c r="D2" s="254"/>
      <c r="E2" s="88"/>
      <c r="F2" s="89"/>
      <c r="G2" s="90"/>
      <c r="H2" s="84"/>
      <c r="I2" s="84"/>
      <c r="J2" s="83"/>
      <c r="K2" s="84"/>
      <c r="L2" s="84"/>
      <c r="M2" s="83"/>
      <c r="N2" s="84"/>
      <c r="O2" s="85"/>
      <c r="P2" s="84"/>
      <c r="Q2" s="84"/>
      <c r="S2" s="87"/>
      <c r="W2" s="87"/>
      <c r="AA2" s="87"/>
      <c r="AE2" s="87"/>
      <c r="AI2" s="87"/>
      <c r="AM2" s="87"/>
      <c r="AQ2" s="87"/>
      <c r="AU2" s="87"/>
      <c r="AY2" s="87"/>
      <c r="BC2" s="87"/>
      <c r="BG2" s="87"/>
      <c r="BK2" s="87"/>
      <c r="BO2" s="87"/>
      <c r="BS2" s="87"/>
      <c r="BW2" s="87"/>
      <c r="CA2" s="87"/>
      <c r="CE2" s="87"/>
      <c r="CI2" s="87"/>
      <c r="CM2" s="87"/>
      <c r="CQ2" s="87"/>
      <c r="CU2" s="87"/>
      <c r="CY2" s="87"/>
      <c r="DC2" s="87"/>
      <c r="DG2" s="87"/>
      <c r="DK2" s="87"/>
      <c r="DO2" s="87"/>
      <c r="DS2" s="87"/>
      <c r="DW2" s="87"/>
      <c r="EA2" s="87"/>
      <c r="EE2" s="87"/>
      <c r="EI2" s="87"/>
      <c r="EM2" s="87"/>
      <c r="EQ2" s="87"/>
      <c r="EU2" s="87"/>
      <c r="EY2" s="87"/>
      <c r="FC2" s="87"/>
      <c r="FG2" s="87"/>
      <c r="FK2" s="87"/>
      <c r="FO2" s="87"/>
      <c r="FS2" s="87"/>
      <c r="FW2" s="87"/>
      <c r="GA2" s="87"/>
      <c r="GE2" s="87"/>
      <c r="GI2" s="87"/>
      <c r="GM2" s="87"/>
      <c r="GQ2" s="87"/>
      <c r="GU2" s="87"/>
      <c r="GY2" s="87"/>
      <c r="HC2" s="87"/>
      <c r="HG2" s="87"/>
      <c r="HK2" s="87"/>
      <c r="HO2" s="87"/>
      <c r="HS2" s="87"/>
      <c r="HW2" s="87"/>
      <c r="IA2" s="87"/>
      <c r="IE2" s="87"/>
      <c r="II2" s="87"/>
      <c r="IM2" s="87"/>
    </row>
    <row r="3" spans="1:247" s="34" customFormat="1" ht="15.6" x14ac:dyDescent="0.3">
      <c r="A3" s="91" t="s">
        <v>6</v>
      </c>
      <c r="B3" s="92"/>
      <c r="C3" s="93"/>
      <c r="D3" s="94" t="s">
        <v>40</v>
      </c>
      <c r="E3" s="95"/>
      <c r="F3" s="96"/>
      <c r="G3" s="97"/>
      <c r="H3" s="35"/>
      <c r="I3" s="37"/>
      <c r="J3" s="35"/>
      <c r="K3" s="98" t="s">
        <v>41</v>
      </c>
      <c r="L3" s="37"/>
      <c r="M3" s="99"/>
    </row>
    <row r="4" spans="1:247" s="34" customFormat="1" ht="15.6" x14ac:dyDescent="0.3">
      <c r="A4" s="100" t="s">
        <v>7</v>
      </c>
      <c r="B4" s="101"/>
      <c r="C4" s="102"/>
      <c r="D4" s="103" t="s">
        <v>40</v>
      </c>
      <c r="E4" s="104"/>
      <c r="F4" s="105"/>
      <c r="G4" s="106"/>
      <c r="H4" s="35"/>
      <c r="I4" s="37"/>
      <c r="J4" s="35"/>
      <c r="K4" s="98" t="s">
        <v>42</v>
      </c>
      <c r="L4" s="37"/>
      <c r="M4" s="99"/>
    </row>
    <row r="5" spans="1:247" s="34" customFormat="1" ht="15.6" x14ac:dyDescent="0.3">
      <c r="A5" s="100" t="s">
        <v>43</v>
      </c>
      <c r="B5" s="101"/>
      <c r="C5" s="102"/>
      <c r="D5" s="103" t="s">
        <v>40</v>
      </c>
      <c r="E5" s="104"/>
      <c r="F5" s="105"/>
      <c r="G5" s="106"/>
      <c r="H5" s="35"/>
      <c r="I5" s="37"/>
      <c r="J5" s="35"/>
      <c r="K5" s="37"/>
      <c r="L5" s="37"/>
      <c r="M5" s="99"/>
    </row>
    <row r="6" spans="1:247" s="113" customFormat="1" ht="15.6" x14ac:dyDescent="0.3">
      <c r="A6" s="107"/>
      <c r="B6" s="107"/>
      <c r="C6" s="107"/>
      <c r="D6" s="108"/>
      <c r="E6" s="108"/>
      <c r="F6" s="108"/>
      <c r="G6" s="109"/>
      <c r="H6" s="110"/>
      <c r="I6" s="111"/>
      <c r="J6" s="110"/>
      <c r="K6" s="111"/>
      <c r="L6" s="111"/>
      <c r="M6" s="112"/>
    </row>
    <row r="7" spans="1:247" s="116" customFormat="1" ht="17.399999999999999" x14ac:dyDescent="0.25">
      <c r="A7" s="114" t="s">
        <v>44</v>
      </c>
      <c r="B7" s="114"/>
      <c r="C7" s="114"/>
      <c r="D7" s="114"/>
      <c r="E7" s="114"/>
      <c r="F7" s="115"/>
      <c r="G7" s="115"/>
    </row>
    <row r="8" spans="1:247" s="123" customFormat="1" ht="22.8" x14ac:dyDescent="0.25">
      <c r="A8" s="117" t="s">
        <v>45</v>
      </c>
      <c r="B8" s="118" t="s">
        <v>46</v>
      </c>
      <c r="C8" s="119" t="s">
        <v>47</v>
      </c>
      <c r="D8" s="119" t="s">
        <v>48</v>
      </c>
      <c r="E8" s="120" t="s">
        <v>49</v>
      </c>
      <c r="F8" s="120" t="s">
        <v>50</v>
      </c>
      <c r="G8" s="121" t="s">
        <v>8</v>
      </c>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row>
    <row r="9" spans="1:247" s="34" customFormat="1" ht="15.6" x14ac:dyDescent="0.25">
      <c r="A9" s="124" t="s">
        <v>1</v>
      </c>
      <c r="B9" s="125"/>
      <c r="C9" s="126"/>
      <c r="D9" s="127" t="s">
        <v>51</v>
      </c>
      <c r="E9" s="127"/>
      <c r="F9" s="128"/>
      <c r="G9" s="129"/>
    </row>
    <row r="10" spans="1:247" s="34" customFormat="1" ht="15.6" x14ac:dyDescent="0.25">
      <c r="A10" s="124"/>
      <c r="B10" s="130" t="s">
        <v>52</v>
      </c>
      <c r="C10" s="130"/>
      <c r="D10" s="131" t="s">
        <v>53</v>
      </c>
      <c r="E10" s="131"/>
      <c r="F10" s="132">
        <f>SUM(E11:E12)</f>
        <v>0</v>
      </c>
      <c r="G10" s="129"/>
    </row>
    <row r="11" spans="1:247" s="34" customFormat="1" ht="15.6" x14ac:dyDescent="0.25">
      <c r="A11" s="124"/>
      <c r="B11" s="130"/>
      <c r="C11" s="130" t="s">
        <v>54</v>
      </c>
      <c r="D11" s="133" t="s">
        <v>55</v>
      </c>
      <c r="E11" s="134"/>
      <c r="F11" s="135"/>
      <c r="G11" s="129"/>
    </row>
    <row r="12" spans="1:247" s="34" customFormat="1" ht="15.6" x14ac:dyDescent="0.25">
      <c r="A12" s="124"/>
      <c r="B12" s="130"/>
      <c r="C12" s="130" t="s">
        <v>56</v>
      </c>
      <c r="D12" s="133" t="s">
        <v>55</v>
      </c>
      <c r="E12" s="134"/>
      <c r="F12" s="135"/>
      <c r="G12" s="129"/>
    </row>
    <row r="13" spans="1:247" s="34" customFormat="1" ht="15.6" x14ac:dyDescent="0.25">
      <c r="A13" s="124" t="s">
        <v>1</v>
      </c>
      <c r="B13" s="124"/>
      <c r="C13" s="124"/>
      <c r="D13" s="136" t="s">
        <v>57</v>
      </c>
      <c r="E13" s="137"/>
      <c r="F13" s="138">
        <f>SUM(F10)</f>
        <v>0</v>
      </c>
      <c r="G13" s="129">
        <f>IF(ISERROR(F13/$F$71),0,F13/$F$71)</f>
        <v>0</v>
      </c>
      <c r="H13" s="139" t="str">
        <f>IF(G13&gt;5%," Importo della progettazione superiore al 5%","")</f>
        <v/>
      </c>
    </row>
    <row r="14" spans="1:247" s="34" customFormat="1" ht="15.6" x14ac:dyDescent="0.25">
      <c r="A14" s="124" t="s">
        <v>3</v>
      </c>
      <c r="B14" s="124"/>
      <c r="C14" s="124"/>
      <c r="D14" s="140" t="s">
        <v>9</v>
      </c>
      <c r="E14" s="141"/>
      <c r="F14" s="142"/>
      <c r="G14" s="143"/>
    </row>
    <row r="15" spans="1:247" s="34" customFormat="1" ht="15.6" x14ac:dyDescent="0.25">
      <c r="A15" s="124"/>
      <c r="B15" s="130" t="s">
        <v>58</v>
      </c>
      <c r="C15" s="130"/>
      <c r="D15" s="144" t="s">
        <v>59</v>
      </c>
      <c r="E15" s="145"/>
      <c r="F15" s="146">
        <f>SUM(E16:E17)</f>
        <v>0</v>
      </c>
      <c r="G15" s="143"/>
    </row>
    <row r="16" spans="1:247" s="34" customFormat="1" ht="15.6" x14ac:dyDescent="0.25">
      <c r="A16" s="124"/>
      <c r="B16" s="130"/>
      <c r="C16" s="130" t="s">
        <v>60</v>
      </c>
      <c r="D16" s="133" t="s">
        <v>55</v>
      </c>
      <c r="E16" s="134"/>
      <c r="F16" s="147"/>
      <c r="G16" s="143"/>
    </row>
    <row r="17" spans="1:8" s="34" customFormat="1" ht="15.6" x14ac:dyDescent="0.25">
      <c r="A17" s="124"/>
      <c r="B17" s="130"/>
      <c r="C17" s="130" t="s">
        <v>61</v>
      </c>
      <c r="D17" s="133" t="s">
        <v>55</v>
      </c>
      <c r="E17" s="134"/>
      <c r="F17" s="147"/>
      <c r="G17" s="143"/>
    </row>
    <row r="18" spans="1:8" s="34" customFormat="1" ht="15.6" x14ac:dyDescent="0.25">
      <c r="A18" s="124"/>
      <c r="B18" s="130" t="s">
        <v>62</v>
      </c>
      <c r="C18" s="130"/>
      <c r="D18" s="144" t="s">
        <v>63</v>
      </c>
      <c r="E18" s="145"/>
      <c r="F18" s="146">
        <f>SUM(E19:E20)</f>
        <v>0</v>
      </c>
      <c r="G18" s="143"/>
    </row>
    <row r="19" spans="1:8" s="34" customFormat="1" ht="15.6" x14ac:dyDescent="0.25">
      <c r="A19" s="124"/>
      <c r="B19" s="130"/>
      <c r="C19" s="130" t="s">
        <v>64</v>
      </c>
      <c r="D19" s="133" t="s">
        <v>65</v>
      </c>
      <c r="E19" s="134"/>
      <c r="F19" s="147"/>
      <c r="G19" s="143"/>
    </row>
    <row r="20" spans="1:8" s="34" customFormat="1" ht="15.6" x14ac:dyDescent="0.25">
      <c r="A20" s="124"/>
      <c r="B20" s="130"/>
      <c r="C20" s="130" t="s">
        <v>66</v>
      </c>
      <c r="D20" s="133" t="s">
        <v>65</v>
      </c>
      <c r="E20" s="134"/>
      <c r="F20" s="147"/>
      <c r="G20" s="143"/>
    </row>
    <row r="21" spans="1:8" s="34" customFormat="1" ht="15.6" x14ac:dyDescent="0.25">
      <c r="A21" s="124" t="s">
        <v>3</v>
      </c>
      <c r="B21" s="124"/>
      <c r="C21" s="124"/>
      <c r="D21" s="148" t="s">
        <v>67</v>
      </c>
      <c r="E21" s="149"/>
      <c r="F21" s="150">
        <f>SUM(F15:F18)</f>
        <v>0</v>
      </c>
      <c r="G21" s="143">
        <f>IF(ISERROR(F21/$F$71),0,F21/$F$71)</f>
        <v>0</v>
      </c>
    </row>
    <row r="22" spans="1:8" s="34" customFormat="1" ht="15.6" x14ac:dyDescent="0.25">
      <c r="A22" s="124" t="s">
        <v>68</v>
      </c>
      <c r="B22" s="124"/>
      <c r="C22" s="124"/>
      <c r="D22" s="47" t="s">
        <v>10</v>
      </c>
      <c r="E22" s="151"/>
      <c r="F22" s="152"/>
      <c r="G22" s="143"/>
    </row>
    <row r="23" spans="1:8" s="154" customFormat="1" ht="15.6" x14ac:dyDescent="0.25">
      <c r="A23" s="130"/>
      <c r="B23" s="130" t="s">
        <v>69</v>
      </c>
      <c r="C23" s="130"/>
      <c r="D23" s="144" t="s">
        <v>59</v>
      </c>
      <c r="E23" s="145"/>
      <c r="F23" s="146">
        <f>SUM(F15+F18)</f>
        <v>0</v>
      </c>
      <c r="G23" s="153"/>
    </row>
    <row r="24" spans="1:8" s="154" customFormat="1" ht="15.6" x14ac:dyDescent="0.3">
      <c r="A24" s="130"/>
      <c r="B24" s="130"/>
      <c r="C24" s="155" t="s">
        <v>70</v>
      </c>
      <c r="D24" s="133" t="s">
        <v>55</v>
      </c>
      <c r="E24" s="134"/>
      <c r="F24" s="147"/>
      <c r="G24" s="153"/>
    </row>
    <row r="25" spans="1:8" s="154" customFormat="1" ht="15.6" x14ac:dyDescent="0.3">
      <c r="A25" s="130"/>
      <c r="B25" s="130"/>
      <c r="C25" s="155" t="s">
        <v>71</v>
      </c>
      <c r="D25" s="133" t="s">
        <v>55</v>
      </c>
      <c r="E25" s="134"/>
      <c r="F25" s="147"/>
      <c r="G25" s="153"/>
    </row>
    <row r="26" spans="1:8" s="34" customFormat="1" ht="15.6" x14ac:dyDescent="0.3">
      <c r="A26" s="124"/>
      <c r="B26" s="130" t="s">
        <v>72</v>
      </c>
      <c r="C26" s="155"/>
      <c r="D26" s="144" t="s">
        <v>63</v>
      </c>
      <c r="E26" s="145"/>
      <c r="F26" s="146">
        <f>SUM(E27:E28)</f>
        <v>0</v>
      </c>
      <c r="G26" s="143"/>
    </row>
    <row r="27" spans="1:8" s="34" customFormat="1" ht="15.6" x14ac:dyDescent="0.3">
      <c r="A27" s="124"/>
      <c r="B27" s="130"/>
      <c r="C27" s="155" t="s">
        <v>73</v>
      </c>
      <c r="D27" s="133" t="s">
        <v>65</v>
      </c>
      <c r="E27" s="134"/>
      <c r="F27" s="147"/>
      <c r="G27" s="143"/>
    </row>
    <row r="28" spans="1:8" s="34" customFormat="1" ht="15.6" x14ac:dyDescent="0.3">
      <c r="A28" s="124"/>
      <c r="B28" s="130"/>
      <c r="C28" s="155" t="s">
        <v>74</v>
      </c>
      <c r="D28" s="133" t="s">
        <v>65</v>
      </c>
      <c r="E28" s="134"/>
      <c r="F28" s="147"/>
      <c r="G28" s="143"/>
    </row>
    <row r="29" spans="1:8" s="34" customFormat="1" ht="15.6" x14ac:dyDescent="0.3">
      <c r="A29" s="124" t="s">
        <v>4</v>
      </c>
      <c r="B29" s="124"/>
      <c r="C29" s="156"/>
      <c r="D29" s="148" t="s">
        <v>75</v>
      </c>
      <c r="E29" s="149"/>
      <c r="F29" s="150">
        <f>SUM(F26+F23)</f>
        <v>0</v>
      </c>
      <c r="G29" s="143">
        <f>IF(ISERROR(F29/$F$71),0,F29/$F$71)</f>
        <v>0</v>
      </c>
      <c r="H29" s="139" t="str">
        <f>IF(G29&gt;10%,"importo superiore al 10% del totale","")</f>
        <v/>
      </c>
    </row>
    <row r="30" spans="1:8" s="34" customFormat="1" ht="15.6" x14ac:dyDescent="0.3">
      <c r="A30" s="124" t="s">
        <v>5</v>
      </c>
      <c r="B30" s="124"/>
      <c r="C30" s="156"/>
      <c r="D30" s="47" t="s">
        <v>11</v>
      </c>
      <c r="E30" s="151"/>
      <c r="F30" s="152"/>
      <c r="G30" s="143"/>
    </row>
    <row r="31" spans="1:8" s="34" customFormat="1" ht="15.6" x14ac:dyDescent="0.3">
      <c r="A31" s="124"/>
      <c r="B31" s="130" t="s">
        <v>76</v>
      </c>
      <c r="C31" s="155"/>
      <c r="D31" s="144" t="s">
        <v>59</v>
      </c>
      <c r="E31" s="145"/>
      <c r="F31" s="146">
        <f>SUM(E32:E33)</f>
        <v>0</v>
      </c>
      <c r="G31" s="143"/>
    </row>
    <row r="32" spans="1:8" s="34" customFormat="1" ht="15.6" x14ac:dyDescent="0.3">
      <c r="A32" s="124"/>
      <c r="B32" s="130"/>
      <c r="C32" s="155"/>
      <c r="D32" s="133" t="s">
        <v>55</v>
      </c>
      <c r="E32" s="134"/>
      <c r="F32" s="147"/>
      <c r="G32" s="143"/>
    </row>
    <row r="33" spans="1:7" s="34" customFormat="1" ht="15.6" x14ac:dyDescent="0.3">
      <c r="A33" s="124"/>
      <c r="B33" s="130"/>
      <c r="C33" s="155"/>
      <c r="D33" s="133" t="s">
        <v>55</v>
      </c>
      <c r="E33" s="134"/>
      <c r="F33" s="147"/>
      <c r="G33" s="143"/>
    </row>
    <row r="34" spans="1:7" s="34" customFormat="1" ht="15.6" x14ac:dyDescent="0.3">
      <c r="A34" s="124"/>
      <c r="B34" s="130" t="s">
        <v>77</v>
      </c>
      <c r="C34" s="155"/>
      <c r="D34" s="144" t="s">
        <v>78</v>
      </c>
      <c r="E34" s="145"/>
      <c r="F34" s="146">
        <f>SUM(E35:E37)</f>
        <v>0</v>
      </c>
      <c r="G34" s="143"/>
    </row>
    <row r="35" spans="1:7" s="34" customFormat="1" ht="15.6" x14ac:dyDescent="0.3">
      <c r="A35" s="124"/>
      <c r="B35" s="130"/>
      <c r="C35" s="155" t="s">
        <v>79</v>
      </c>
      <c r="D35" s="133" t="s">
        <v>80</v>
      </c>
      <c r="E35" s="134"/>
      <c r="F35" s="157"/>
      <c r="G35" s="143"/>
    </row>
    <row r="36" spans="1:7" s="34" customFormat="1" ht="15.6" x14ac:dyDescent="0.3">
      <c r="A36" s="124"/>
      <c r="B36" s="130"/>
      <c r="C36" s="155" t="s">
        <v>81</v>
      </c>
      <c r="D36" s="133" t="s">
        <v>80</v>
      </c>
      <c r="E36" s="134"/>
      <c r="F36" s="157"/>
      <c r="G36" s="143"/>
    </row>
    <row r="37" spans="1:7" s="34" customFormat="1" ht="15.6" x14ac:dyDescent="0.3">
      <c r="A37" s="124"/>
      <c r="B37" s="130"/>
      <c r="C37" s="155" t="s">
        <v>82</v>
      </c>
      <c r="D37" s="133" t="s">
        <v>80</v>
      </c>
      <c r="E37" s="134"/>
      <c r="F37" s="157"/>
      <c r="G37" s="143"/>
    </row>
    <row r="38" spans="1:7" s="34" customFormat="1" ht="15.6" x14ac:dyDescent="0.3">
      <c r="A38" s="124"/>
      <c r="B38" s="130" t="s">
        <v>83</v>
      </c>
      <c r="C38" s="155"/>
      <c r="D38" s="144" t="s">
        <v>84</v>
      </c>
      <c r="E38" s="145"/>
      <c r="F38" s="146">
        <f>SUM(E39:E40)</f>
        <v>0</v>
      </c>
      <c r="G38" s="143"/>
    </row>
    <row r="39" spans="1:7" s="34" customFormat="1" ht="15.6" x14ac:dyDescent="0.3">
      <c r="A39" s="124"/>
      <c r="B39" s="130"/>
      <c r="C39" s="155" t="s">
        <v>85</v>
      </c>
      <c r="D39" s="133" t="s">
        <v>80</v>
      </c>
      <c r="E39" s="134"/>
      <c r="F39" s="157"/>
      <c r="G39" s="143"/>
    </row>
    <row r="40" spans="1:7" s="34" customFormat="1" ht="15.6" x14ac:dyDescent="0.3">
      <c r="A40" s="124"/>
      <c r="B40" s="130"/>
      <c r="C40" s="155" t="s">
        <v>83</v>
      </c>
      <c r="D40" s="133" t="s">
        <v>80</v>
      </c>
      <c r="E40" s="134"/>
      <c r="F40" s="157"/>
      <c r="G40" s="143"/>
    </row>
    <row r="41" spans="1:7" s="34" customFormat="1" ht="15.6" x14ac:dyDescent="0.3">
      <c r="A41" s="124"/>
      <c r="B41" s="130" t="s">
        <v>86</v>
      </c>
      <c r="C41" s="155"/>
      <c r="D41" s="144" t="s">
        <v>87</v>
      </c>
      <c r="E41" s="145"/>
      <c r="F41" s="146">
        <f>SUM(E42:E43)</f>
        <v>0</v>
      </c>
      <c r="G41" s="143"/>
    </row>
    <row r="42" spans="1:7" s="34" customFormat="1" ht="15.6" x14ac:dyDescent="0.3">
      <c r="A42" s="124"/>
      <c r="B42" s="130"/>
      <c r="C42" s="155" t="s">
        <v>88</v>
      </c>
      <c r="D42" s="133" t="s">
        <v>80</v>
      </c>
      <c r="E42" s="134"/>
      <c r="F42" s="157"/>
      <c r="G42" s="143"/>
    </row>
    <row r="43" spans="1:7" s="34" customFormat="1" ht="15.6" x14ac:dyDescent="0.3">
      <c r="A43" s="124"/>
      <c r="B43" s="130"/>
      <c r="C43" s="155" t="s">
        <v>89</v>
      </c>
      <c r="D43" s="133" t="s">
        <v>80</v>
      </c>
      <c r="E43" s="134"/>
      <c r="F43" s="157"/>
      <c r="G43" s="143"/>
    </row>
    <row r="44" spans="1:7" s="164" customFormat="1" ht="15.6" x14ac:dyDescent="0.3">
      <c r="A44" s="158"/>
      <c r="B44" s="159" t="s">
        <v>90</v>
      </c>
      <c r="C44" s="160"/>
      <c r="D44" s="161" t="s">
        <v>91</v>
      </c>
      <c r="E44" s="162"/>
      <c r="F44" s="146"/>
      <c r="G44" s="163"/>
    </row>
    <row r="45" spans="1:7" s="34" customFormat="1" ht="15.6" x14ac:dyDescent="0.3">
      <c r="A45" s="124"/>
      <c r="B45" s="130" t="s">
        <v>92</v>
      </c>
      <c r="C45" s="155"/>
      <c r="D45" s="144" t="s">
        <v>93</v>
      </c>
      <c r="E45" s="165"/>
      <c r="F45" s="146">
        <f>SUM(E46:E47)</f>
        <v>0</v>
      </c>
      <c r="G45" s="143"/>
    </row>
    <row r="46" spans="1:7" s="34" customFormat="1" ht="15.6" x14ac:dyDescent="0.3">
      <c r="A46" s="124"/>
      <c r="B46" s="130"/>
      <c r="C46" s="155" t="s">
        <v>94</v>
      </c>
      <c r="D46" s="133" t="s">
        <v>80</v>
      </c>
      <c r="E46" s="166"/>
      <c r="F46" s="167"/>
      <c r="G46" s="143"/>
    </row>
    <row r="47" spans="1:7" s="34" customFormat="1" ht="15.6" x14ac:dyDescent="0.3">
      <c r="A47" s="168"/>
      <c r="B47" s="169"/>
      <c r="C47" s="170" t="s">
        <v>95</v>
      </c>
      <c r="D47" s="133" t="s">
        <v>80</v>
      </c>
      <c r="E47" s="171"/>
      <c r="F47" s="167"/>
      <c r="G47" s="143"/>
    </row>
    <row r="48" spans="1:7" s="34" customFormat="1" ht="15.6" x14ac:dyDescent="0.3">
      <c r="A48" s="172"/>
      <c r="B48" s="173" t="s">
        <v>96</v>
      </c>
      <c r="C48" s="174"/>
      <c r="D48" s="131" t="s">
        <v>97</v>
      </c>
      <c r="E48" s="175"/>
      <c r="F48" s="176">
        <f>SUM(E49:E50)</f>
        <v>0</v>
      </c>
      <c r="G48" s="143"/>
    </row>
    <row r="49" spans="1:8" s="34" customFormat="1" ht="15.6" x14ac:dyDescent="0.3">
      <c r="A49" s="172"/>
      <c r="B49" s="173"/>
      <c r="C49" s="177" t="s">
        <v>98</v>
      </c>
      <c r="D49" s="133" t="s">
        <v>80</v>
      </c>
      <c r="E49" s="166"/>
      <c r="F49" s="167"/>
      <c r="G49" s="143"/>
    </row>
    <row r="50" spans="1:8" s="34" customFormat="1" ht="15.6" x14ac:dyDescent="0.3">
      <c r="A50" s="172"/>
      <c r="B50" s="173"/>
      <c r="C50" s="178" t="s">
        <v>99</v>
      </c>
      <c r="D50" s="133" t="s">
        <v>80</v>
      </c>
      <c r="E50" s="171"/>
      <c r="F50" s="167"/>
      <c r="G50" s="143"/>
    </row>
    <row r="51" spans="1:8" s="34" customFormat="1" ht="15.6" x14ac:dyDescent="0.25">
      <c r="A51" s="179"/>
      <c r="B51" s="180" t="s">
        <v>100</v>
      </c>
      <c r="C51" s="181"/>
      <c r="D51" s="182" t="s">
        <v>101</v>
      </c>
      <c r="E51" s="182"/>
      <c r="F51" s="176"/>
      <c r="G51" s="143"/>
    </row>
    <row r="52" spans="1:8" s="34" customFormat="1" ht="15.6" x14ac:dyDescent="0.25">
      <c r="A52" s="179"/>
      <c r="B52" s="180" t="s">
        <v>102</v>
      </c>
      <c r="C52" s="180"/>
      <c r="D52" s="182" t="s">
        <v>103</v>
      </c>
      <c r="E52" s="182"/>
      <c r="F52" s="176"/>
      <c r="G52" s="143"/>
    </row>
    <row r="53" spans="1:8" s="34" customFormat="1" ht="15.6" x14ac:dyDescent="0.25">
      <c r="A53" s="124"/>
      <c r="B53" s="130" t="s">
        <v>104</v>
      </c>
      <c r="C53" s="180"/>
      <c r="D53" s="131" t="s">
        <v>105</v>
      </c>
      <c r="E53" s="131"/>
      <c r="F53" s="176"/>
      <c r="G53" s="143"/>
    </row>
    <row r="54" spans="1:8" s="34" customFormat="1" ht="15.6" x14ac:dyDescent="0.25">
      <c r="A54" s="124" t="s">
        <v>5</v>
      </c>
      <c r="B54" s="130"/>
      <c r="C54" s="130"/>
      <c r="D54" s="183" t="s">
        <v>106</v>
      </c>
      <c r="E54" s="184"/>
      <c r="F54" s="260"/>
      <c r="G54" s="143">
        <f>IF(ISERROR(F54/$F$71),0,F54/$F$71)</f>
        <v>0</v>
      </c>
    </row>
    <row r="55" spans="1:8" s="34" customFormat="1" ht="15.6" x14ac:dyDescent="0.25">
      <c r="A55" s="124" t="s">
        <v>12</v>
      </c>
      <c r="B55" s="124"/>
      <c r="C55" s="124"/>
      <c r="D55" s="47" t="s">
        <v>13</v>
      </c>
      <c r="E55" s="185"/>
      <c r="F55" s="152"/>
      <c r="G55" s="143"/>
    </row>
    <row r="56" spans="1:8" s="34" customFormat="1" ht="15.6" x14ac:dyDescent="0.25">
      <c r="A56" s="124"/>
      <c r="B56" s="130" t="s">
        <v>107</v>
      </c>
      <c r="C56" s="130"/>
      <c r="D56" s="144" t="s">
        <v>108</v>
      </c>
      <c r="E56" s="186"/>
      <c r="F56" s="146">
        <f>SUM(E57:E58)</f>
        <v>0</v>
      </c>
      <c r="G56" s="187">
        <f>IF(ISERROR(F56/$F$71),0,F56/$F$71)</f>
        <v>0</v>
      </c>
      <c r="H56" s="139" t="str">
        <f>IF(G56&gt;5%," Importo della progettazione delegata superiore al 5%","")</f>
        <v/>
      </c>
    </row>
    <row r="57" spans="1:8" s="34" customFormat="1" ht="15.6" x14ac:dyDescent="0.25">
      <c r="A57" s="124"/>
      <c r="B57" s="130"/>
      <c r="C57" s="130" t="s">
        <v>109</v>
      </c>
      <c r="D57" s="133" t="s">
        <v>55</v>
      </c>
      <c r="E57" s="166"/>
      <c r="F57" s="147"/>
      <c r="G57" s="187"/>
      <c r="H57" s="139"/>
    </row>
    <row r="58" spans="1:8" s="34" customFormat="1" ht="15.6" x14ac:dyDescent="0.25">
      <c r="A58" s="124"/>
      <c r="B58" s="130"/>
      <c r="C58" s="130" t="s">
        <v>110</v>
      </c>
      <c r="D58" s="133" t="s">
        <v>55</v>
      </c>
      <c r="E58" s="171"/>
      <c r="F58" s="147"/>
      <c r="G58" s="187"/>
      <c r="H58" s="139"/>
    </row>
    <row r="59" spans="1:8" s="34" customFormat="1" ht="15.6" x14ac:dyDescent="0.25">
      <c r="A59" s="124"/>
      <c r="B59" s="130" t="s">
        <v>111</v>
      </c>
      <c r="C59" s="130"/>
      <c r="D59" s="144" t="s">
        <v>112</v>
      </c>
      <c r="E59" s="186"/>
      <c r="F59" s="146"/>
      <c r="G59" s="143"/>
    </row>
    <row r="60" spans="1:8" s="34" customFormat="1" ht="15.6" x14ac:dyDescent="0.25">
      <c r="A60" s="124"/>
      <c r="B60" s="130" t="s">
        <v>113</v>
      </c>
      <c r="C60" s="130"/>
      <c r="D60" s="144" t="s">
        <v>114</v>
      </c>
      <c r="E60" s="186"/>
      <c r="F60" s="146"/>
      <c r="G60" s="143"/>
    </row>
    <row r="61" spans="1:8" s="34" customFormat="1" ht="15.6" x14ac:dyDescent="0.25">
      <c r="A61" s="124"/>
      <c r="B61" s="130" t="s">
        <v>115</v>
      </c>
      <c r="C61" s="130"/>
      <c r="D61" s="144" t="s">
        <v>116</v>
      </c>
      <c r="E61" s="186"/>
      <c r="F61" s="146"/>
      <c r="G61" s="143"/>
    </row>
    <row r="62" spans="1:8" s="34" customFormat="1" ht="15.6" x14ac:dyDescent="0.25">
      <c r="A62" s="124" t="s">
        <v>12</v>
      </c>
      <c r="B62" s="124"/>
      <c r="C62" s="124"/>
      <c r="D62" s="148" t="s">
        <v>117</v>
      </c>
      <c r="E62" s="188"/>
      <c r="F62" s="260">
        <f>SUM(F59+F50+F60+F61+F56)</f>
        <v>0</v>
      </c>
      <c r="G62" s="143">
        <f>IF(ISERROR(F62/$F$71),0,F62/$F$71)</f>
        <v>0</v>
      </c>
      <c r="H62" s="139" t="str">
        <f>IF(G62&gt;30%,"importo superiore al 30% del totale","")</f>
        <v/>
      </c>
    </row>
    <row r="63" spans="1:8" s="34" customFormat="1" ht="16.2" x14ac:dyDescent="0.25">
      <c r="A63" s="124" t="s">
        <v>14</v>
      </c>
      <c r="B63" s="124"/>
      <c r="C63" s="124"/>
      <c r="D63" s="189" t="s">
        <v>118</v>
      </c>
      <c r="E63" s="190"/>
      <c r="F63" s="152"/>
      <c r="G63" s="143"/>
    </row>
    <row r="64" spans="1:8" ht="15.6" x14ac:dyDescent="0.25">
      <c r="A64" s="191"/>
      <c r="B64" s="192" t="s">
        <v>119</v>
      </c>
      <c r="C64" s="192"/>
      <c r="D64" s="193" t="s">
        <v>120</v>
      </c>
      <c r="E64" s="194"/>
      <c r="F64" s="146">
        <v>0</v>
      </c>
      <c r="G64" s="195"/>
    </row>
    <row r="65" spans="1:17" ht="15.6" x14ac:dyDescent="0.25">
      <c r="A65" s="191"/>
      <c r="B65" s="192" t="s">
        <v>121</v>
      </c>
      <c r="C65" s="192"/>
      <c r="D65" s="193" t="s">
        <v>120</v>
      </c>
      <c r="E65" s="194"/>
      <c r="F65" s="146">
        <v>0</v>
      </c>
      <c r="G65" s="195"/>
    </row>
    <row r="66" spans="1:17" ht="15.6" x14ac:dyDescent="0.25">
      <c r="A66" s="191"/>
      <c r="B66" s="192" t="s">
        <v>122</v>
      </c>
      <c r="C66" s="192"/>
      <c r="D66" s="193" t="s">
        <v>123</v>
      </c>
      <c r="E66" s="194"/>
      <c r="F66" s="197">
        <v>0</v>
      </c>
      <c r="G66" s="195"/>
    </row>
    <row r="67" spans="1:17" s="34" customFormat="1" ht="15.6" x14ac:dyDescent="0.25">
      <c r="A67" s="124" t="s">
        <v>14</v>
      </c>
      <c r="B67" s="44"/>
      <c r="C67" s="53"/>
      <c r="D67" s="188" t="s">
        <v>124</v>
      </c>
      <c r="E67" s="188"/>
      <c r="F67" s="198">
        <f>SUM(F64:F66)</f>
        <v>0</v>
      </c>
      <c r="G67" s="129">
        <f>IF(ISERROR(F67/$F$71),0,F67/$F$71)</f>
        <v>0</v>
      </c>
    </row>
    <row r="68" spans="1:17" s="202" customFormat="1" ht="17.399999999999999" x14ac:dyDescent="0.25">
      <c r="A68" s="255" t="s">
        <v>125</v>
      </c>
      <c r="B68" s="255"/>
      <c r="C68" s="255"/>
      <c r="D68" s="255"/>
      <c r="E68" s="199"/>
      <c r="F68" s="200">
        <f>SUM(F10+F21+F29+F54+F62+F67)</f>
        <v>0</v>
      </c>
      <c r="G68" s="201"/>
    </row>
    <row r="69" spans="1:17" ht="15.6" x14ac:dyDescent="0.25">
      <c r="A69" s="124" t="s">
        <v>26</v>
      </c>
      <c r="B69" s="192" t="s">
        <v>40</v>
      </c>
      <c r="C69" s="192"/>
      <c r="D69" s="203" t="s">
        <v>126</v>
      </c>
      <c r="E69" s="204"/>
      <c r="F69" s="205">
        <v>0</v>
      </c>
      <c r="G69" s="129">
        <f>IF(ISERROR(F69/$F$71),0,F69/$F$71)</f>
        <v>0</v>
      </c>
      <c r="H69" s="139" t="str">
        <f>IF(G69&gt;10%,"importo superiore al 10% del totale","")</f>
        <v/>
      </c>
    </row>
    <row r="70" spans="1:17" s="34" customFormat="1" ht="15.6" x14ac:dyDescent="0.25">
      <c r="A70" s="206"/>
      <c r="B70" s="207"/>
      <c r="C70" s="207"/>
      <c r="D70" s="81"/>
      <c r="E70" s="81"/>
      <c r="F70" s="208"/>
      <c r="G70" s="209"/>
    </row>
    <row r="71" spans="1:17" s="202" customFormat="1" ht="36" customHeight="1" x14ac:dyDescent="0.25">
      <c r="A71" s="210"/>
      <c r="B71" s="211"/>
      <c r="C71" s="211"/>
      <c r="D71" s="212" t="s">
        <v>127</v>
      </c>
      <c r="E71" s="213"/>
      <c r="F71" s="214">
        <f>SUM(F68:F69)</f>
        <v>0</v>
      </c>
      <c r="G71" s="215">
        <f>IF(ISERROR(F71/$F$71),0,F71/$F$71)</f>
        <v>0</v>
      </c>
    </row>
    <row r="72" spans="1:17" s="34" customFormat="1" ht="24" customHeight="1" x14ac:dyDescent="0.25">
      <c r="A72" s="168"/>
      <c r="B72" s="130"/>
      <c r="C72" s="130"/>
      <c r="D72" s="216" t="s">
        <v>128</v>
      </c>
      <c r="E72" s="217"/>
      <c r="F72" s="218">
        <f>SUM(F56,F10)</f>
        <v>0</v>
      </c>
      <c r="G72" s="219">
        <f>IF(ISERROR(F72/$F$71),0,F72/$F$71)</f>
        <v>0</v>
      </c>
      <c r="H72" s="139" t="str">
        <f>IF(G72&gt;5%," Importo complessivo della progettazione superiore al 5%","")</f>
        <v/>
      </c>
    </row>
    <row r="73" spans="1:17" s="34" customFormat="1" ht="24" customHeight="1" x14ac:dyDescent="0.25">
      <c r="A73" s="126"/>
      <c r="B73" s="220"/>
      <c r="C73" s="220"/>
      <c r="D73" s="221"/>
      <c r="E73" s="222"/>
      <c r="F73" s="223"/>
      <c r="G73" s="224"/>
      <c r="H73" s="139"/>
    </row>
    <row r="74" spans="1:17" s="34" customFormat="1" ht="34.200000000000003" customHeight="1" x14ac:dyDescent="0.25">
      <c r="A74" s="225"/>
      <c r="B74" s="256" t="s">
        <v>129</v>
      </c>
      <c r="C74" s="256"/>
      <c r="D74" s="257"/>
      <c r="E74" s="226"/>
      <c r="F74" s="227"/>
      <c r="G74" s="228"/>
      <c r="H74" s="34" t="s">
        <v>40</v>
      </c>
    </row>
    <row r="75" spans="1:17" s="34" customFormat="1" ht="35.4" customHeight="1" x14ac:dyDescent="0.25">
      <c r="A75" s="225"/>
      <c r="B75" s="258" t="s">
        <v>130</v>
      </c>
      <c r="C75" s="258"/>
      <c r="D75" s="259"/>
      <c r="E75" s="229"/>
      <c r="F75" s="230"/>
      <c r="G75" s="231" t="e">
        <f>F74/F71</f>
        <v>#DIV/0!</v>
      </c>
    </row>
    <row r="77" spans="1:17" s="240" customFormat="1" ht="17.399999999999999" x14ac:dyDescent="0.25">
      <c r="A77" s="235"/>
      <c r="B77" s="236"/>
      <c r="C77" s="236"/>
      <c r="D77" s="237"/>
      <c r="E77" s="237"/>
      <c r="F77" s="238"/>
      <c r="G77" s="237"/>
      <c r="H77" s="239"/>
      <c r="I77" s="239"/>
      <c r="J77" s="239"/>
      <c r="K77" s="239"/>
      <c r="L77" s="239"/>
      <c r="M77" s="239"/>
      <c r="N77" s="239"/>
      <c r="O77" s="239"/>
      <c r="P77" s="239"/>
      <c r="Q77" s="239"/>
    </row>
    <row r="78" spans="1:17" s="240" customFormat="1" ht="33" customHeight="1" x14ac:dyDescent="0.25">
      <c r="A78" s="239"/>
      <c r="B78" s="239"/>
      <c r="C78" s="239"/>
      <c r="D78" s="239"/>
      <c r="E78" s="239"/>
      <c r="F78" s="239"/>
      <c r="G78" s="237"/>
      <c r="H78" s="239"/>
      <c r="I78" s="239"/>
      <c r="J78" s="239"/>
      <c r="K78" s="239"/>
      <c r="L78" s="239"/>
      <c r="M78" s="239"/>
      <c r="N78" s="239"/>
      <c r="O78" s="239"/>
      <c r="P78" s="239"/>
      <c r="Q78" s="239"/>
    </row>
    <row r="79" spans="1:17" s="240" customFormat="1" ht="42" customHeight="1" x14ac:dyDescent="0.25">
      <c r="A79" s="239"/>
      <c r="B79" s="239"/>
      <c r="C79" s="239"/>
      <c r="D79" s="239"/>
      <c r="E79" s="239"/>
      <c r="F79" s="239"/>
      <c r="G79" s="237"/>
      <c r="H79" s="239"/>
      <c r="I79" s="239"/>
      <c r="J79" s="239"/>
      <c r="K79" s="239"/>
      <c r="L79" s="239"/>
      <c r="M79" s="239"/>
      <c r="N79" s="239"/>
      <c r="O79" s="239"/>
      <c r="P79" s="239"/>
      <c r="Q79" s="239"/>
    </row>
    <row r="80" spans="1:17" s="240" customFormat="1" ht="36.75" customHeight="1" x14ac:dyDescent="0.25">
      <c r="A80" s="239"/>
      <c r="B80" s="239"/>
      <c r="C80" s="239"/>
      <c r="D80" s="239"/>
      <c r="E80" s="239"/>
      <c r="F80" s="239"/>
      <c r="G80" s="237"/>
      <c r="H80" s="239"/>
      <c r="I80" s="239"/>
      <c r="J80" s="239"/>
      <c r="K80" s="239"/>
      <c r="L80" s="239"/>
      <c r="M80" s="239"/>
      <c r="N80" s="239"/>
      <c r="O80" s="239"/>
      <c r="P80" s="239"/>
      <c r="Q80" s="239"/>
    </row>
    <row r="81" spans="1:247" s="240" customFormat="1" ht="33" customHeight="1" x14ac:dyDescent="0.25">
      <c r="A81" s="239"/>
      <c r="B81" s="239"/>
      <c r="C81" s="239"/>
      <c r="D81" s="239"/>
      <c r="E81" s="239"/>
      <c r="F81" s="239"/>
      <c r="G81" s="237"/>
      <c r="H81" s="239"/>
      <c r="I81" s="239"/>
      <c r="J81" s="239"/>
      <c r="K81" s="239"/>
      <c r="L81" s="239"/>
      <c r="M81" s="239"/>
      <c r="N81" s="239"/>
      <c r="O81" s="239"/>
      <c r="P81" s="239"/>
      <c r="Q81" s="239"/>
    </row>
    <row r="82" spans="1:247" s="240" customFormat="1" ht="40.5" customHeight="1" x14ac:dyDescent="0.25">
      <c r="A82" s="239"/>
      <c r="B82" s="239"/>
      <c r="C82" s="239"/>
      <c r="D82" s="239"/>
      <c r="E82" s="239"/>
      <c r="F82" s="239"/>
      <c r="G82" s="237"/>
      <c r="H82" s="239"/>
      <c r="I82" s="239"/>
      <c r="J82" s="239"/>
      <c r="K82" s="239"/>
      <c r="L82" s="239"/>
      <c r="M82" s="239"/>
      <c r="N82" s="239"/>
      <c r="O82" s="239"/>
      <c r="P82" s="239"/>
      <c r="Q82" s="239"/>
    </row>
    <row r="83" spans="1:247" s="240" customFormat="1" ht="40.5" customHeight="1" x14ac:dyDescent="0.25">
      <c r="A83" s="239"/>
      <c r="B83" s="239"/>
      <c r="C83" s="239"/>
      <c r="D83" s="239"/>
      <c r="E83" s="239"/>
      <c r="F83" s="239"/>
      <c r="G83" s="237"/>
      <c r="H83" s="239"/>
      <c r="I83" s="239"/>
      <c r="J83" s="239"/>
      <c r="K83" s="239"/>
      <c r="L83" s="239"/>
      <c r="M83" s="239"/>
      <c r="N83" s="239"/>
      <c r="O83" s="239"/>
      <c r="P83" s="239"/>
      <c r="Q83" s="239"/>
    </row>
    <row r="84" spans="1:247" s="242" customFormat="1" ht="38.25" customHeight="1" x14ac:dyDescent="0.25">
      <c r="A84" s="239"/>
      <c r="B84" s="239"/>
      <c r="C84" s="239"/>
      <c r="D84" s="239"/>
      <c r="E84" s="239"/>
      <c r="F84" s="239"/>
      <c r="G84" s="241"/>
      <c r="H84" s="241"/>
      <c r="I84" s="241"/>
      <c r="J84" s="241"/>
      <c r="K84" s="239"/>
      <c r="L84" s="239"/>
      <c r="M84" s="239"/>
      <c r="N84" s="239"/>
      <c r="O84" s="239"/>
      <c r="P84" s="239"/>
      <c r="Q84" s="239"/>
    </row>
    <row r="85" spans="1:247" s="245" customFormat="1" ht="33.75" customHeight="1" x14ac:dyDescent="0.25">
      <c r="A85" s="239"/>
      <c r="B85" s="239"/>
      <c r="C85" s="239"/>
      <c r="D85" s="239"/>
      <c r="E85" s="239"/>
      <c r="F85" s="239"/>
      <c r="G85" s="243"/>
      <c r="H85" s="244"/>
      <c r="I85" s="244"/>
      <c r="J85" s="244"/>
      <c r="K85" s="244"/>
      <c r="L85" s="244"/>
      <c r="M85" s="244"/>
      <c r="N85" s="244"/>
      <c r="O85" s="244"/>
      <c r="P85" s="244"/>
      <c r="Q85" s="244"/>
    </row>
    <row r="86" spans="1:247" customFormat="1" ht="61.5" customHeight="1" x14ac:dyDescent="0.2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c r="CK86" s="196"/>
      <c r="CL86" s="196"/>
      <c r="CM86" s="196"/>
      <c r="CN86" s="196"/>
      <c r="CO86" s="196"/>
      <c r="CP86" s="196"/>
      <c r="CQ86" s="196"/>
      <c r="CR86" s="196"/>
      <c r="CS86" s="196"/>
      <c r="CT86" s="196"/>
      <c r="CU86" s="196"/>
      <c r="CV86" s="196"/>
      <c r="CW86" s="196"/>
      <c r="CX86" s="196"/>
      <c r="CY86" s="196"/>
      <c r="CZ86" s="196"/>
      <c r="DA86" s="196"/>
      <c r="DB86" s="196"/>
      <c r="DC86" s="196"/>
      <c r="DD86" s="196"/>
      <c r="DE86" s="196"/>
      <c r="DF86" s="196"/>
      <c r="DG86" s="196"/>
      <c r="DH86" s="196"/>
      <c r="DI86" s="196"/>
      <c r="DJ86" s="196"/>
      <c r="DK86" s="196"/>
      <c r="DL86" s="196"/>
      <c r="DM86" s="196"/>
      <c r="DN86" s="196"/>
      <c r="DO86" s="196"/>
      <c r="DP86" s="196"/>
      <c r="DQ86" s="196"/>
      <c r="DR86" s="196"/>
      <c r="DS86" s="196"/>
      <c r="DT86" s="196"/>
      <c r="DU86" s="196"/>
      <c r="DV86" s="196"/>
      <c r="DW86" s="196"/>
      <c r="DX86" s="196"/>
      <c r="DY86" s="196"/>
      <c r="DZ86" s="196"/>
      <c r="EA86" s="196"/>
      <c r="EB86" s="196"/>
      <c r="EC86" s="196"/>
      <c r="ED86" s="196"/>
      <c r="EE86" s="196"/>
      <c r="EF86" s="196"/>
      <c r="EG86" s="196"/>
      <c r="EH86" s="196"/>
      <c r="EI86" s="196"/>
      <c r="EJ86" s="196"/>
      <c r="EK86" s="196"/>
      <c r="EL86" s="196"/>
      <c r="EM86" s="196"/>
      <c r="EN86" s="196"/>
      <c r="EO86" s="196"/>
      <c r="EP86" s="196"/>
      <c r="EQ86" s="196"/>
      <c r="ER86" s="196"/>
      <c r="ES86" s="196"/>
      <c r="ET86" s="196"/>
      <c r="EU86" s="196"/>
      <c r="EV86" s="196"/>
      <c r="EW86" s="196"/>
      <c r="EX86" s="196"/>
      <c r="EY86" s="196"/>
      <c r="EZ86" s="196"/>
      <c r="FA86" s="196"/>
      <c r="FB86" s="196"/>
      <c r="FC86" s="196"/>
      <c r="FD86" s="196"/>
      <c r="FE86" s="196"/>
      <c r="FF86" s="196"/>
      <c r="FG86" s="196"/>
      <c r="FH86" s="196"/>
      <c r="FI86" s="196"/>
      <c r="FJ86" s="196"/>
      <c r="FK86" s="196"/>
      <c r="FL86" s="196"/>
      <c r="FM86" s="196"/>
      <c r="FN86" s="196"/>
      <c r="FO86" s="196"/>
      <c r="FP86" s="196"/>
      <c r="FQ86" s="196"/>
      <c r="FR86" s="196"/>
      <c r="FS86" s="196"/>
      <c r="FT86" s="196"/>
      <c r="FU86" s="196"/>
      <c r="FV86" s="196"/>
      <c r="FW86" s="196"/>
      <c r="FX86" s="196"/>
      <c r="FY86" s="196"/>
      <c r="FZ86" s="196"/>
      <c r="GA86" s="196"/>
      <c r="GB86" s="196"/>
      <c r="GC86" s="196"/>
      <c r="GD86" s="196"/>
      <c r="GE86" s="196"/>
      <c r="GF86" s="196"/>
      <c r="GG86" s="196"/>
      <c r="GH86" s="196"/>
      <c r="GI86" s="196"/>
      <c r="GJ86" s="196"/>
      <c r="GK86" s="196"/>
      <c r="GL86" s="196"/>
      <c r="GM86" s="196"/>
      <c r="GN86" s="196"/>
      <c r="GO86" s="196"/>
      <c r="GP86" s="196"/>
      <c r="GQ86" s="196"/>
      <c r="GR86" s="196"/>
      <c r="GS86" s="196"/>
      <c r="GT86" s="196"/>
      <c r="GU86" s="196"/>
      <c r="GV86" s="196"/>
      <c r="GW86" s="196"/>
      <c r="GX86" s="196"/>
      <c r="GY86" s="196"/>
      <c r="GZ86" s="196"/>
      <c r="HA86" s="196"/>
      <c r="HB86" s="196"/>
      <c r="HC86" s="196"/>
      <c r="HD86" s="196"/>
      <c r="HE86" s="196"/>
      <c r="HF86" s="196"/>
      <c r="HG86" s="196"/>
      <c r="HH86" s="196"/>
      <c r="HI86" s="196"/>
      <c r="HJ86" s="196"/>
      <c r="HK86" s="196"/>
      <c r="HL86" s="196"/>
      <c r="HM86" s="196"/>
      <c r="HN86" s="196"/>
      <c r="HO86" s="196"/>
      <c r="HP86" s="196"/>
      <c r="HQ86" s="196"/>
      <c r="HR86" s="196"/>
      <c r="HS86" s="196"/>
      <c r="HT86" s="196"/>
      <c r="HU86" s="196"/>
      <c r="HV86" s="196"/>
      <c r="HW86" s="196"/>
      <c r="HX86" s="196"/>
      <c r="HY86" s="196"/>
      <c r="HZ86" s="196"/>
      <c r="IA86" s="196"/>
      <c r="IB86" s="196"/>
      <c r="IC86" s="196"/>
      <c r="ID86" s="196"/>
      <c r="IE86" s="196"/>
      <c r="IF86" s="196"/>
      <c r="IG86" s="196"/>
      <c r="IH86" s="196"/>
      <c r="II86" s="196"/>
      <c r="IJ86" s="196"/>
      <c r="IK86" s="196"/>
      <c r="IL86" s="196"/>
      <c r="IM86" s="196"/>
    </row>
  </sheetData>
  <mergeCells count="5">
    <mergeCell ref="A1:G1"/>
    <mergeCell ref="A2:D2"/>
    <mergeCell ref="A68:D68"/>
    <mergeCell ref="B74:D74"/>
    <mergeCell ref="B75:D75"/>
  </mergeCells>
  <conditionalFormatting sqref="G9:G74">
    <cfRule type="expression" dxfId="0" priority="1" stopIfTrue="1">
      <formula>H9&lt;&gt;""</formula>
    </cfRule>
  </conditionalFormatting>
  <dataValidations count="1">
    <dataValidation type="list" allowBlank="1" showInputMessage="1" showErrorMessage="1"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formula1>$K$3:$K$4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Scheda sintetica riepilogativa</vt:lpstr>
      <vt:lpstr>sez.2</vt:lpstr>
      <vt:lpstr>'Scheda sintetica riepilogativa'!Area_stampa</vt:lpstr>
    </vt:vector>
  </TitlesOfParts>
  <Company>anci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f.raschella</dc:creator>
  <cp:lastModifiedBy>Lettieri Angelina</cp:lastModifiedBy>
  <cp:lastPrinted>2024-05-23T16:21:32Z</cp:lastPrinted>
  <dcterms:created xsi:type="dcterms:W3CDTF">2007-11-27T16:53:10Z</dcterms:created>
  <dcterms:modified xsi:type="dcterms:W3CDTF">2026-03-05T12:10:00Z</dcterms:modified>
</cp:coreProperties>
</file>